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Forms\"/>
    </mc:Choice>
  </mc:AlternateContent>
  <xr:revisionPtr revIDLastSave="0" documentId="13_ncr:1_{5630B866-FFFB-4929-9323-E956FEBEEC9C}" xr6:coauthVersionLast="47" xr6:coauthVersionMax="47" xr10:uidLastSave="{00000000-0000-0000-0000-000000000000}"/>
  <bookViews>
    <workbookView xWindow="38290" yWindow="30" windowWidth="38620" windowHeight="21100" tabRatio="801" xr2:uid="{00000000-000D-0000-FFFF-FFFF00000000}"/>
  </bookViews>
  <sheets>
    <sheet name="Instructions" sheetId="20" r:id="rId1"/>
    <sheet name="NATURAL GAS" sheetId="19" r:id="rId2"/>
    <sheet name="PROPANE (LPG)" sheetId="15" r:id="rId3"/>
  </sheets>
  <externalReferences>
    <externalReference r:id="rId4"/>
    <externalReference r:id="rId5"/>
    <externalReference r:id="rId6"/>
  </externalReferences>
  <definedNames>
    <definedName name="_Key1" hidden="1">#REF!</definedName>
    <definedName name="_Order1" hidden="1">255</definedName>
    <definedName name="_Sort" hidden="1">#REF!</definedName>
    <definedName name="API">#N/A</definedName>
    <definedName name="_xlnm.Database">#REF!</definedName>
    <definedName name="MW">#N/A</definedName>
    <definedName name="Ok">'[1]Annual Emissions'!$B$9</definedName>
    <definedName name="Pi">#N/A</definedName>
    <definedName name="pressure">#N/A</definedName>
    <definedName name="_xlnm.Print_Area" localSheetId="2">'PROPANE (LPG)'!$A$1:$I$43</definedName>
    <definedName name="refLookup_NumberOfProcesses">'[2]R1 Reference Lookups'!$M$15:$M$24</definedName>
    <definedName name="refLookup_tempRangeCMinMax">'[2]R1 Reference Lookups'!$T$15:$T$16</definedName>
    <definedName name="refLookup_validTempUnits">'[2]R1 Reference Lookups'!$P$15:$P$17</definedName>
    <definedName name="refLookup_validWSUnits">'[2]R1 Reference Lookups'!$X$15:$X$17</definedName>
    <definedName name="Rs">#N/A</definedName>
    <definedName name="Scenario">'[3]Annual Emissions'!$B$9</definedName>
    <definedName name="SGi">#N/A</definedName>
    <definedName name="Ti">#N/A</definedName>
    <definedName name="Voc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5" l="1"/>
  <c r="Q6" i="15" s="1"/>
  <c r="U35" i="15" s="1"/>
  <c r="V35" i="15" s="1"/>
  <c r="I25" i="19"/>
  <c r="G19" i="19"/>
  <c r="Q4" i="19"/>
  <c r="Q5" i="19" s="1"/>
  <c r="T17" i="19" s="1"/>
  <c r="B4" i="20"/>
  <c r="U25" i="15" l="1"/>
  <c r="V25" i="15" s="1"/>
  <c r="S16" i="19"/>
  <c r="T33" i="19"/>
  <c r="T32" i="19"/>
  <c r="T23" i="19"/>
  <c r="S33" i="19"/>
  <c r="T27" i="19"/>
  <c r="T26" i="19"/>
  <c r="T25" i="19"/>
  <c r="S29" i="19"/>
  <c r="S28" i="19"/>
  <c r="S22" i="19"/>
  <c r="S25" i="19"/>
  <c r="S18" i="19"/>
  <c r="T35" i="19"/>
  <c r="S17" i="19"/>
  <c r="T34" i="19"/>
  <c r="S19" i="19"/>
  <c r="T31" i="19"/>
  <c r="S35" i="19"/>
  <c r="S34" i="19"/>
  <c r="T29" i="19"/>
  <c r="T28" i="19"/>
  <c r="S32" i="19"/>
  <c r="S31" i="19"/>
  <c r="S30" i="19"/>
  <c r="S23" i="19"/>
  <c r="S27" i="19"/>
  <c r="S21" i="19"/>
  <c r="T16" i="19"/>
  <c r="T30" i="19"/>
  <c r="S26" i="19"/>
  <c r="S20" i="19"/>
  <c r="U31" i="15"/>
  <c r="V31" i="15" s="1"/>
  <c r="U16" i="15"/>
  <c r="V16" i="15" s="1"/>
  <c r="U21" i="15"/>
  <c r="V21" i="15" s="1"/>
  <c r="S18" i="15"/>
  <c r="S19" i="15"/>
  <c r="U29" i="15"/>
  <c r="V29" i="15" s="1"/>
  <c r="U34" i="15"/>
  <c r="V34" i="15" s="1"/>
  <c r="S16" i="15"/>
  <c r="S25" i="15"/>
  <c r="U28" i="15"/>
  <c r="V28" i="15" s="1"/>
  <c r="S29" i="15"/>
  <c r="U23" i="15"/>
  <c r="V23" i="15" s="1"/>
  <c r="S21" i="15"/>
  <c r="U32" i="15"/>
  <c r="V32" i="15" s="1"/>
  <c r="S35" i="15"/>
  <c r="U27" i="15"/>
  <c r="V27" i="15" s="1"/>
  <c r="S27" i="15"/>
  <c r="S23" i="15"/>
  <c r="S22" i="15"/>
  <c r="S20" i="15"/>
  <c r="S17" i="15"/>
  <c r="S34" i="15"/>
  <c r="U26" i="15"/>
  <c r="V26" i="15" s="1"/>
  <c r="S26" i="15"/>
  <c r="U22" i="15"/>
  <c r="V22" i="15" s="1"/>
  <c r="U33" i="15"/>
  <c r="V33" i="15" s="1"/>
  <c r="S28" i="15"/>
  <c r="U30" i="15"/>
  <c r="V30" i="15" s="1"/>
  <c r="U20" i="15"/>
  <c r="V20" i="15" s="1"/>
  <c r="S33" i="15"/>
  <c r="U19" i="15"/>
  <c r="V19" i="15" s="1"/>
  <c r="S32" i="15"/>
  <c r="S31" i="15"/>
  <c r="U18" i="15"/>
  <c r="V18" i="15" s="1"/>
  <c r="U17" i="15"/>
  <c r="V17" i="15" s="1"/>
  <c r="S30" i="15"/>
  <c r="Q5" i="15"/>
  <c r="T22" i="19"/>
  <c r="T21" i="19"/>
  <c r="T20" i="19"/>
  <c r="T19" i="19"/>
  <c r="T18" i="19"/>
  <c r="Q6" i="19"/>
  <c r="D4" i="19"/>
  <c r="F22" i="19" s="1"/>
  <c r="D4" i="15"/>
  <c r="D5" i="15" s="1"/>
  <c r="G25" i="15" s="1"/>
  <c r="U33" i="19" l="1"/>
  <c r="V33" i="19" s="1"/>
  <c r="U34" i="19"/>
  <c r="V34" i="19" s="1"/>
  <c r="U25" i="19"/>
  <c r="V25" i="19" s="1"/>
  <c r="U26" i="19"/>
  <c r="V26" i="19" s="1"/>
  <c r="U28" i="19"/>
  <c r="V28" i="19" s="1"/>
  <c r="U29" i="19"/>
  <c r="V29" i="19" s="1"/>
  <c r="U31" i="19"/>
  <c r="V31" i="19" s="1"/>
  <c r="U32" i="19"/>
  <c r="V32" i="19" s="1"/>
  <c r="U35" i="19"/>
  <c r="V35" i="19" s="1"/>
  <c r="U30" i="19"/>
  <c r="V30" i="19" s="1"/>
  <c r="U27" i="19"/>
  <c r="V27" i="19" s="1"/>
  <c r="T22" i="15"/>
  <c r="T32" i="15"/>
  <c r="T34" i="15"/>
  <c r="T35" i="15"/>
  <c r="T16" i="15"/>
  <c r="T19" i="15"/>
  <c r="T20" i="15"/>
  <c r="T23" i="15"/>
  <c r="T29" i="15"/>
  <c r="T31" i="15"/>
  <c r="T33" i="15"/>
  <c r="T30" i="15"/>
  <c r="T21" i="15"/>
  <c r="T17" i="15"/>
  <c r="T18" i="15"/>
  <c r="T25" i="15"/>
  <c r="T26" i="15"/>
  <c r="T27" i="15"/>
  <c r="T28" i="15"/>
  <c r="U17" i="19"/>
  <c r="V17" i="19" s="1"/>
  <c r="U20" i="19"/>
  <c r="V20" i="19" s="1"/>
  <c r="U21" i="19"/>
  <c r="V21" i="19" s="1"/>
  <c r="U18" i="19"/>
  <c r="V18" i="19" s="1"/>
  <c r="U16" i="19"/>
  <c r="V16" i="19" s="1"/>
  <c r="U19" i="19"/>
  <c r="V19" i="19" s="1"/>
  <c r="U22" i="19"/>
  <c r="V22" i="19" s="1"/>
  <c r="U23" i="19"/>
  <c r="V23" i="19" s="1"/>
  <c r="D6" i="15"/>
  <c r="H25" i="15" s="1"/>
  <c r="I25" i="15" s="1"/>
  <c r="F25" i="15"/>
  <c r="F16" i="19"/>
  <c r="D5" i="19"/>
  <c r="F29" i="19"/>
  <c r="F35" i="19"/>
  <c r="F28" i="19"/>
  <c r="D6" i="19"/>
  <c r="F21" i="19"/>
  <c r="F34" i="19"/>
  <c r="F18" i="19"/>
  <c r="F27" i="19"/>
  <c r="F19" i="19"/>
  <c r="F32" i="19"/>
  <c r="F20" i="19"/>
  <c r="F26" i="19"/>
  <c r="F31" i="19"/>
  <c r="F23" i="19"/>
  <c r="F25" i="19"/>
  <c r="F33" i="19"/>
  <c r="F17" i="19"/>
  <c r="F30" i="19"/>
  <c r="H34" i="19" l="1"/>
  <c r="I34" i="19" s="1"/>
  <c r="H30" i="19"/>
  <c r="I30" i="19" s="1"/>
  <c r="H25" i="19"/>
  <c r="H23" i="19"/>
  <c r="I23" i="19" s="1"/>
  <c r="H35" i="19"/>
  <c r="I35" i="19" s="1"/>
  <c r="H31" i="19"/>
  <c r="I31" i="19" s="1"/>
  <c r="H27" i="19"/>
  <c r="I27" i="19" s="1"/>
  <c r="H22" i="19"/>
  <c r="I22" i="19" s="1"/>
  <c r="H18" i="19"/>
  <c r="I18" i="19" s="1"/>
  <c r="H21" i="19"/>
  <c r="I21" i="19" s="1"/>
  <c r="H16" i="19"/>
  <c r="I16" i="19" s="1"/>
  <c r="H19" i="19"/>
  <c r="I19" i="19" s="1"/>
  <c r="H26" i="19"/>
  <c r="I26" i="19" s="1"/>
  <c r="H17" i="19"/>
  <c r="I17" i="19" s="1"/>
  <c r="H29" i="19"/>
  <c r="I29" i="19" s="1"/>
  <c r="H32" i="19"/>
  <c r="I32" i="19" s="1"/>
  <c r="H33" i="19"/>
  <c r="I33" i="19" s="1"/>
  <c r="H20" i="19"/>
  <c r="I20" i="19" s="1"/>
  <c r="H28" i="19"/>
  <c r="I28" i="19" s="1"/>
  <c r="G26" i="19"/>
  <c r="G17" i="19"/>
  <c r="G28" i="19"/>
  <c r="G30" i="19"/>
  <c r="G21" i="19"/>
  <c r="G33" i="19"/>
  <c r="G20" i="19"/>
  <c r="G23" i="19"/>
  <c r="G35" i="19"/>
  <c r="G31" i="19"/>
  <c r="G27" i="19"/>
  <c r="G22" i="19"/>
  <c r="G18" i="19"/>
  <c r="G34" i="19"/>
  <c r="G29" i="19"/>
  <c r="G16" i="19"/>
  <c r="G32" i="19"/>
  <c r="G25" i="19"/>
  <c r="F16" i="15"/>
  <c r="F30" i="15"/>
  <c r="F19" i="15"/>
  <c r="F22" i="15"/>
  <c r="F33" i="15"/>
  <c r="F26" i="15"/>
  <c r="F28" i="15"/>
  <c r="F31" i="15"/>
  <c r="F20" i="15"/>
  <c r="F34" i="15"/>
  <c r="F23" i="15"/>
  <c r="F17" i="15"/>
  <c r="F27" i="15"/>
  <c r="F29" i="15"/>
  <c r="F35" i="15"/>
  <c r="F32" i="15"/>
  <c r="F18" i="15"/>
  <c r="F21" i="15"/>
  <c r="H27" i="15" l="1"/>
  <c r="I27" i="15" s="1"/>
  <c r="H19" i="15"/>
  <c r="I19" i="15" s="1"/>
  <c r="H34" i="15"/>
  <c r="H29" i="15"/>
  <c r="H35" i="15"/>
  <c r="H32" i="15"/>
  <c r="H17" i="15"/>
  <c r="I17" i="15" s="1"/>
  <c r="H23" i="15"/>
  <c r="I23" i="15" s="1"/>
  <c r="H22" i="15"/>
  <c r="H18" i="15"/>
  <c r="I18" i="15" s="1"/>
  <c r="H16" i="15"/>
  <c r="I16" i="15" s="1"/>
  <c r="H26" i="15"/>
  <c r="H31" i="15"/>
  <c r="H20" i="15"/>
  <c r="I20" i="15" s="1"/>
  <c r="H28" i="15"/>
  <c r="H21" i="15"/>
  <c r="I21" i="15" s="1"/>
  <c r="H33" i="15"/>
  <c r="H30" i="15"/>
  <c r="G18" i="15"/>
  <c r="G35" i="15"/>
  <c r="G32" i="15"/>
  <c r="G29" i="15"/>
  <c r="G27" i="15"/>
  <c r="G19" i="15"/>
  <c r="G30" i="15"/>
  <c r="G23" i="15"/>
  <c r="G20" i="15"/>
  <c r="G17" i="15"/>
  <c r="G33" i="15"/>
  <c r="G34" i="15"/>
  <c r="G31" i="15"/>
  <c r="G26" i="15"/>
  <c r="G22" i="15"/>
  <c r="G16" i="15"/>
  <c r="G28" i="15"/>
  <c r="G21" i="15"/>
  <c r="I29" i="15"/>
  <c r="I34" i="15"/>
  <c r="I35" i="15"/>
  <c r="I26" i="15" l="1"/>
  <c r="I32" i="15"/>
  <c r="I22" i="15"/>
  <c r="I31" i="15"/>
  <c r="I33" i="15"/>
  <c r="I30" i="15"/>
  <c r="I28" i="15"/>
</calcChain>
</file>

<file path=xl/sharedStrings.xml><?xml version="1.0" encoding="utf-8"?>
<sst xmlns="http://schemas.openxmlformats.org/spreadsheetml/2006/main" count="398" uniqueCount="110">
  <si>
    <t>PM</t>
  </si>
  <si>
    <t>Emission Factor</t>
  </si>
  <si>
    <t>NOx</t>
  </si>
  <si>
    <t>CO</t>
  </si>
  <si>
    <t>VOC</t>
  </si>
  <si>
    <t>Natural Gas</t>
  </si>
  <si>
    <t>Benzene</t>
  </si>
  <si>
    <t>Formaldehyde</t>
  </si>
  <si>
    <t>Toluene</t>
  </si>
  <si>
    <t>Permit Number(s)</t>
  </si>
  <si>
    <t>Hours / Day</t>
  </si>
  <si>
    <t>mmbtu/hr</t>
  </si>
  <si>
    <t>Fuel use (Hourly)</t>
  </si>
  <si>
    <t>Fuel Use (Daily)</t>
  </si>
  <si>
    <t>Hours / Year</t>
  </si>
  <si>
    <t>Fuel Use (Annual)</t>
  </si>
  <si>
    <t>FUEL</t>
  </si>
  <si>
    <t>Em. Factor Source</t>
  </si>
  <si>
    <r>
      <rPr>
        <b/>
        <sz val="11"/>
        <rFont val="Calibri"/>
        <family val="2"/>
        <scheme val="minor"/>
      </rPr>
      <t xml:space="preserve">Hourly Emissions </t>
    </r>
    <r>
      <rPr>
        <sz val="11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(</t>
    </r>
    <r>
      <rPr>
        <i/>
        <sz val="9"/>
        <rFont val="Calibri"/>
        <family val="2"/>
        <scheme val="minor"/>
      </rPr>
      <t>Lbs/Hour)</t>
    </r>
  </si>
  <si>
    <r>
      <rPr>
        <b/>
        <sz val="11"/>
        <rFont val="Calibri"/>
        <family val="2"/>
        <scheme val="minor"/>
      </rPr>
      <t>Daily Emissions</t>
    </r>
    <r>
      <rPr>
        <sz val="11"/>
        <rFont val="Calibri"/>
        <family val="2"/>
        <scheme val="minor"/>
      </rPr>
      <t xml:space="preserve">  </t>
    </r>
    <r>
      <rPr>
        <sz val="9"/>
        <rFont val="Calibri"/>
        <family val="2"/>
        <scheme val="minor"/>
      </rPr>
      <t>(</t>
    </r>
    <r>
      <rPr>
        <i/>
        <sz val="9"/>
        <rFont val="Calibri"/>
        <family val="2"/>
        <scheme val="minor"/>
      </rPr>
      <t>Lbs/Day)</t>
    </r>
  </si>
  <si>
    <r>
      <rPr>
        <b/>
        <sz val="11"/>
        <rFont val="Calibri"/>
        <family val="2"/>
        <scheme val="minor"/>
      </rPr>
      <t>Annual Emissions</t>
    </r>
    <r>
      <rPr>
        <sz val="11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(</t>
    </r>
    <r>
      <rPr>
        <i/>
        <sz val="9"/>
        <rFont val="Calibri"/>
        <family val="2"/>
        <scheme val="minor"/>
      </rPr>
      <t>Lbs/Year)</t>
    </r>
  </si>
  <si>
    <r>
      <t xml:space="preserve"> </t>
    </r>
    <r>
      <rPr>
        <b/>
        <sz val="11"/>
        <rFont val="Calibri"/>
        <family val="2"/>
        <scheme val="minor"/>
      </rPr>
      <t>Yearly Emissions</t>
    </r>
    <r>
      <rPr>
        <sz val="11"/>
        <rFont val="Calibri"/>
        <family val="2"/>
        <scheme val="minor"/>
      </rPr>
      <t xml:space="preserve">
</t>
    </r>
    <r>
      <rPr>
        <i/>
        <sz val="9"/>
        <rFont val="Calibri"/>
        <family val="2"/>
        <scheme val="minor"/>
      </rPr>
      <t>(TPY)</t>
    </r>
  </si>
  <si>
    <t>Emission Reporting Unit   (ERU)</t>
  </si>
  <si>
    <t>Heating Value  (Btu/ERU)</t>
  </si>
  <si>
    <t>Emission Factor Units</t>
  </si>
  <si>
    <t>Size / Type of Boiler</t>
  </si>
  <si>
    <t>SCC Number</t>
  </si>
  <si>
    <t>CRITERIA POLLUTANTS</t>
  </si>
  <si>
    <t>CAS #</t>
  </si>
  <si>
    <t>ap</t>
  </si>
  <si>
    <r>
      <t>SO</t>
    </r>
    <r>
      <rPr>
        <b/>
        <vertAlign val="subscript"/>
        <sz val="9"/>
        <rFont val="Calibri"/>
        <family val="2"/>
        <scheme val="minor"/>
      </rPr>
      <t>2</t>
    </r>
    <r>
      <rPr>
        <b/>
        <sz val="9"/>
        <rFont val="Calibri"/>
        <family val="2"/>
        <scheme val="minor"/>
      </rPr>
      <t xml:space="preserve"> *</t>
    </r>
  </si>
  <si>
    <r>
      <t>PM</t>
    </r>
    <r>
      <rPr>
        <b/>
        <vertAlign val="subscript"/>
        <sz val="9"/>
        <rFont val="Calibri"/>
        <family val="2"/>
        <scheme val="minor"/>
      </rPr>
      <t>10</t>
    </r>
  </si>
  <si>
    <r>
      <t>PM</t>
    </r>
    <r>
      <rPr>
        <b/>
        <vertAlign val="subscript"/>
        <sz val="9"/>
        <rFont val="Calibri"/>
        <family val="2"/>
        <scheme val="minor"/>
      </rPr>
      <t>2.5</t>
    </r>
  </si>
  <si>
    <t>TOG</t>
  </si>
  <si>
    <t>TOXIC POLLUTANTS</t>
  </si>
  <si>
    <t>Acetaldehyde</t>
  </si>
  <si>
    <t>Acrolein</t>
  </si>
  <si>
    <t>Butane</t>
  </si>
  <si>
    <t>Naphthalene</t>
  </si>
  <si>
    <t>Propane</t>
  </si>
  <si>
    <t>Propylene</t>
  </si>
  <si>
    <t>SC  -  Source of emission factors</t>
  </si>
  <si>
    <r>
      <t>SO</t>
    </r>
    <r>
      <rPr>
        <vertAlign val="subscript"/>
        <sz val="8"/>
        <rFont val="Calibri"/>
        <family val="2"/>
        <scheme val="minor"/>
      </rPr>
      <t>2</t>
    </r>
    <r>
      <rPr>
        <sz val="8"/>
        <rFont val="Calibri"/>
        <family val="2"/>
        <scheme val="minor"/>
      </rPr>
      <t xml:space="preserve">  -  Sulfur content of fuels</t>
    </r>
  </si>
  <si>
    <t xml:space="preserve">arb =  </t>
  </si>
  <si>
    <t>California Air Resources Board</t>
  </si>
  <si>
    <t>2,000 gr / mmcf</t>
  </si>
  <si>
    <t xml:space="preserve">ap =  </t>
  </si>
  <si>
    <t>USEPA AP-42</t>
  </si>
  <si>
    <t>Fuel oil</t>
  </si>
  <si>
    <t xml:space="preserve">sd =  </t>
  </si>
  <si>
    <t>San Diego County APCD</t>
  </si>
  <si>
    <r>
      <t>.018 gr / 100 ft</t>
    </r>
    <r>
      <rPr>
        <vertAlign val="superscript"/>
        <sz val="8"/>
        <rFont val="Calibri"/>
        <family val="2"/>
        <scheme val="minor"/>
      </rPr>
      <t>3</t>
    </r>
  </si>
  <si>
    <t xml:space="preserve">vc =  </t>
  </si>
  <si>
    <t>Ventura County APCD</t>
  </si>
  <si>
    <t xml:space="preserve">md/av =  </t>
  </si>
  <si>
    <t>Mojave Desert AQMD / Antelope Valley APCD</t>
  </si>
  <si>
    <t>PROPANE</t>
  </si>
  <si>
    <t>1,000 gallons</t>
  </si>
  <si>
    <t>91.5 mmbtu / 1,000 gallons</t>
  </si>
  <si>
    <t>lbs / 1,000 gallons</t>
  </si>
  <si>
    <t>Industrial</t>
  </si>
  <si>
    <t>md/av</t>
  </si>
  <si>
    <t>1,000 gal/hr</t>
  </si>
  <si>
    <t>1,000 gal/day</t>
  </si>
  <si>
    <t>1,000 gal/yr</t>
  </si>
  <si>
    <t>Ethyl benzene</t>
  </si>
  <si>
    <t>Hexane</t>
  </si>
  <si>
    <t>PAHs, total, w/o individ. components reported</t>
  </si>
  <si>
    <t>Xylenes (mixed)</t>
  </si>
  <si>
    <t>Potential to emit was calculated based on AVAQMD Default emission factors for LPG/Propane fired boilers.  
1 gallon of LPG = 0.0915 mmbtu</t>
  </si>
  <si>
    <t xml:space="preserve">DEFAULT EMISSION FACTORS FOR PROPANE EXTERNAL COMBUSTION AP-42 </t>
  </si>
  <si>
    <t xml:space="preserve">DEFAULT EMISSION FACTORS FOR NATURAL GAS EXTERNAL COMBUSTION AP-42 </t>
  </si>
  <si>
    <t>mmscf</t>
  </si>
  <si>
    <t>NATURAL GAS</t>
  </si>
  <si>
    <t>millions of cubic feet (mmscf)</t>
  </si>
  <si>
    <t>1,000 MMBtu/mmcf</t>
  </si>
  <si>
    <t>pounds per mmcf</t>
  </si>
  <si>
    <t>mmscf/day</t>
  </si>
  <si>
    <t>Potential to emit was calculated based on AVAQMD Default emission factors for Natural Gas fired boilers.  
1 btu of Natural Gas = 0.001 mmscf</t>
  </si>
  <si>
    <t>mmscf/yr</t>
  </si>
  <si>
    <t>Toal Heat Input</t>
  </si>
  <si>
    <t>Total Heat Input</t>
  </si>
  <si>
    <t>EMISSION</t>
  </si>
  <si>
    <t>HARP / CEIDARS</t>
  </si>
  <si>
    <t>FORM</t>
  </si>
  <si>
    <t>YEAR</t>
  </si>
  <si>
    <t>SPFC</t>
  </si>
  <si>
    <t>INSTRUCTIONS</t>
  </si>
  <si>
    <t>INST</t>
  </si>
  <si>
    <t>1.</t>
  </si>
  <si>
    <t>2.</t>
  </si>
  <si>
    <t>3.</t>
  </si>
  <si>
    <t>4.</t>
  </si>
  <si>
    <t xml:space="preserve">5.  </t>
  </si>
  <si>
    <t>6.</t>
  </si>
  <si>
    <t>7.</t>
  </si>
  <si>
    <t>8.</t>
  </si>
  <si>
    <t>EXTERNAL COMBUSTION (BOILERS, STEAM GENERATORS, AND PROCESS HEATERS)</t>
  </si>
  <si>
    <r>
      <rPr>
        <b/>
        <sz val="14"/>
        <rFont val="Times New Roman"/>
        <family val="1"/>
      </rPr>
      <t>Total Heat Input</t>
    </r>
    <r>
      <rPr>
        <sz val="14"/>
        <rFont val="Times New Roman"/>
        <family val="1"/>
      </rPr>
      <t xml:space="preserve"> - The cumlative amount of mmbtu/hr for all permitted equipment using the same fuel type.</t>
    </r>
  </si>
  <si>
    <r>
      <rPr>
        <b/>
        <sz val="14"/>
        <rFont val="Times New Roman"/>
        <family val="1"/>
      </rPr>
      <t>Permit numbers</t>
    </r>
    <r>
      <rPr>
        <sz val="14"/>
        <rFont val="Times New Roman"/>
        <family val="1"/>
      </rPr>
      <t xml:space="preserve"> are found on AVAQMD Permits</t>
    </r>
  </si>
  <si>
    <r>
      <rPr>
        <b/>
        <sz val="14"/>
        <rFont val="Times New Roman"/>
        <family val="1"/>
      </rPr>
      <t xml:space="preserve">Criteria and Toxic Pollutants </t>
    </r>
    <r>
      <rPr>
        <sz val="14"/>
        <rFont val="Times New Roman"/>
        <family val="1"/>
      </rPr>
      <t>table will auto-populate after the above information is entered. This information is need to determine</t>
    </r>
  </si>
  <si>
    <t>health risk to receptors per AB2588.</t>
  </si>
  <si>
    <t>For assistance contact Taylor Morais of the AVAQMD at (661) 723-8070 ext. 24 or tmorais@avaqmd.ca.gov.</t>
  </si>
  <si>
    <t>Submit the completed form to: emissioninventory@avaqmd.ca.gov.</t>
  </si>
  <si>
    <t>2025_AVCEIR_DIGITAL_EXT_COMB_FORM_2026</t>
  </si>
  <si>
    <r>
      <t xml:space="preserve">Hours / Day </t>
    </r>
    <r>
      <rPr>
        <sz val="14"/>
        <rFont val="Times New Roman"/>
        <family val="1"/>
      </rPr>
      <t>- Total number of hours the permitted units operate per day</t>
    </r>
    <r>
      <rPr>
        <b/>
        <sz val="14"/>
        <rFont val="Times New Roman"/>
        <family val="1"/>
      </rPr>
      <t xml:space="preserve">. </t>
    </r>
    <r>
      <rPr>
        <sz val="14"/>
        <rFont val="Times New Roman"/>
        <family val="1"/>
      </rPr>
      <t>Default is 24 hours per day.</t>
    </r>
  </si>
  <si>
    <r>
      <rPr>
        <b/>
        <sz val="14"/>
        <rFont val="Times New Roman"/>
        <family val="1"/>
      </rPr>
      <t>Hours / Year</t>
    </r>
    <r>
      <rPr>
        <sz val="14"/>
        <rFont val="Times New Roman"/>
        <family val="1"/>
      </rPr>
      <t xml:space="preserve"> - Total number of hours the permitted units operate per year. Default is 8760 hours per year.</t>
    </r>
  </si>
  <si>
    <t>Complete the worksheet corresponding to the fuel type used entitled "NATURAL GAS" OR "PROPANE (LPG)". Fill out each table for</t>
  </si>
  <si>
    <t>schedule.</t>
  </si>
  <si>
    <t>equipment with similar operating schedules. Use the separate table provided for equipment that does not operate on an 8,760-hour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</si>
</sst>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General_)"/>
    <numFmt numFmtId="165" formatCode="0.000"/>
    <numFmt numFmtId="166" formatCode="0.0000"/>
    <numFmt numFmtId="167" formatCode="0.000E+00"/>
    <numFmt numFmtId="168" formatCode="0.0000E+00"/>
    <numFmt numFmtId="169" formatCode="0.0000%"/>
  </numFmts>
  <fonts count="45" x14ac:knownFonts="1">
    <font>
      <sz val="12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2"/>
      <name val="Helv"/>
    </font>
    <font>
      <sz val="12"/>
      <name val="Courie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7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theme="0" tint="-0.249977111117893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8"/>
      <name val="Calibri"/>
      <family val="2"/>
      <scheme val="minor"/>
    </font>
    <font>
      <b/>
      <vertAlign val="subscript"/>
      <sz val="9"/>
      <name val="Calibri"/>
      <family val="2"/>
      <scheme val="minor"/>
    </font>
    <font>
      <sz val="9"/>
      <color theme="0" tint="-0.14999847407452621"/>
      <name val="Calibri"/>
      <family val="2"/>
      <scheme val="minor"/>
    </font>
    <font>
      <u/>
      <sz val="10"/>
      <color theme="10"/>
      <name val="Arial"/>
      <family val="2"/>
    </font>
    <font>
      <vertAlign val="subscript"/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12"/>
      <color theme="1"/>
      <name val="Arial"/>
      <family val="2"/>
    </font>
    <font>
      <sz val="10"/>
      <name val="Times New Roman"/>
      <family val="1"/>
    </font>
    <font>
      <sz val="16"/>
      <name val="Times New Roman"/>
      <family val="1"/>
    </font>
    <font>
      <sz val="20"/>
      <name val="Times New Roman"/>
      <family val="1"/>
    </font>
    <font>
      <sz val="18"/>
      <name val="Times New Roman"/>
      <family val="1"/>
    </font>
    <font>
      <b/>
      <sz val="28"/>
      <name val="Times New Roman"/>
      <family val="1"/>
    </font>
    <font>
      <b/>
      <sz val="18"/>
      <name val="Times New Roman"/>
      <family val="1"/>
    </font>
    <font>
      <sz val="14"/>
      <name val="Times New Roman"/>
      <family val="1"/>
    </font>
    <font>
      <sz val="20"/>
      <name val="Helv"/>
    </font>
    <font>
      <sz val="8"/>
      <name val="Times New Roman"/>
      <family val="1"/>
    </font>
    <font>
      <sz val="15"/>
      <name val="Times New Roman"/>
      <family val="1"/>
    </font>
    <font>
      <sz val="14.5"/>
      <name val="Times New Roman"/>
      <family val="1"/>
    </font>
    <font>
      <b/>
      <sz val="14"/>
      <name val="Times New Roman"/>
      <family val="1"/>
    </font>
    <font>
      <sz val="8"/>
      <name val="Helv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lightUp">
        <bgColor theme="9" tint="0.3999145481734672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lightUp">
        <bgColor theme="5" tint="0.39997558519241921"/>
      </patternFill>
    </fill>
    <fill>
      <patternFill patternType="solid">
        <fgColor theme="5" tint="0.79998168889431442"/>
        <bgColor indexed="64"/>
      </patternFill>
    </fill>
  </fills>
  <borders count="9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auto="1"/>
      </left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">
    <xf numFmtId="164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  <xf numFmtId="9" fontId="4" fillId="0" borderId="0" applyFont="0" applyFill="0" applyBorder="0" applyAlignment="0" applyProtection="0"/>
    <xf numFmtId="0" fontId="10" fillId="0" borderId="0"/>
    <xf numFmtId="0" fontId="11" fillId="0" borderId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" fillId="0" borderId="0"/>
    <xf numFmtId="0" fontId="28" fillId="0" borderId="0" applyNumberFormat="0" applyFill="0" applyBorder="0" applyAlignment="0" applyProtection="0"/>
    <xf numFmtId="0" fontId="3" fillId="0" borderId="0"/>
    <xf numFmtId="0" fontId="1" fillId="0" borderId="0"/>
    <xf numFmtId="0" fontId="31" fillId="0" borderId="0"/>
  </cellStyleXfs>
  <cellXfs count="216">
    <xf numFmtId="164" fontId="0" fillId="0" borderId="0" xfId="0"/>
    <xf numFmtId="0" fontId="13" fillId="0" borderId="0" xfId="10" applyFont="1"/>
    <xf numFmtId="0" fontId="13" fillId="0" borderId="0" xfId="10" applyFont="1" applyAlignment="1">
      <alignment horizontal="center"/>
    </xf>
    <xf numFmtId="0" fontId="13" fillId="0" borderId="0" xfId="10" applyFont="1" applyAlignment="1">
      <alignment vertical="center" wrapText="1"/>
    </xf>
    <xf numFmtId="0" fontId="8" fillId="0" borderId="28" xfId="10" applyFont="1" applyBorder="1" applyAlignment="1">
      <alignment horizontal="center" vertical="top" wrapText="1"/>
    </xf>
    <xf numFmtId="0" fontId="7" fillId="0" borderId="28" xfId="10" applyFont="1" applyBorder="1" applyAlignment="1">
      <alignment horizontal="center" vertical="center" wrapText="1"/>
    </xf>
    <xf numFmtId="0" fontId="13" fillId="0" borderId="28" xfId="10" applyFont="1" applyBorder="1" applyAlignment="1">
      <alignment horizontal="center"/>
    </xf>
    <xf numFmtId="0" fontId="7" fillId="0" borderId="28" xfId="10" applyFont="1" applyBorder="1" applyAlignment="1">
      <alignment horizontal="center" vertical="top" wrapText="1"/>
    </xf>
    <xf numFmtId="0" fontId="17" fillId="0" borderId="28" xfId="10" applyFont="1" applyBorder="1" applyAlignment="1">
      <alignment horizontal="center" vertical="center" wrapText="1"/>
    </xf>
    <xf numFmtId="0" fontId="16" fillId="0" borderId="28" xfId="10" applyFont="1" applyBorder="1" applyAlignment="1">
      <alignment horizontal="center" vertical="center" wrapText="1"/>
    </xf>
    <xf numFmtId="0" fontId="18" fillId="0" borderId="30" xfId="10" applyFont="1" applyBorder="1"/>
    <xf numFmtId="0" fontId="18" fillId="0" borderId="40" xfId="10" applyFont="1" applyBorder="1"/>
    <xf numFmtId="0" fontId="18" fillId="0" borderId="31" xfId="10" applyFont="1" applyBorder="1"/>
    <xf numFmtId="0" fontId="18" fillId="0" borderId="38" xfId="10" applyFont="1" applyBorder="1"/>
    <xf numFmtId="0" fontId="18" fillId="0" borderId="35" xfId="10" applyFont="1" applyBorder="1"/>
    <xf numFmtId="0" fontId="18" fillId="0" borderId="41" xfId="10" applyFont="1" applyBorder="1"/>
    <xf numFmtId="0" fontId="19" fillId="6" borderId="9" xfId="10" applyFont="1" applyFill="1" applyBorder="1" applyAlignment="1">
      <alignment horizontal="center"/>
    </xf>
    <xf numFmtId="4" fontId="18" fillId="0" borderId="39" xfId="10" applyNumberFormat="1" applyFont="1" applyBorder="1" applyAlignment="1">
      <alignment horizontal="center" vertical="center"/>
    </xf>
    <xf numFmtId="0" fontId="19" fillId="9" borderId="9" xfId="10" applyFont="1" applyFill="1" applyBorder="1" applyAlignment="1">
      <alignment horizontal="right"/>
    </xf>
    <xf numFmtId="0" fontId="7" fillId="0" borderId="0" xfId="10" applyFont="1"/>
    <xf numFmtId="0" fontId="13" fillId="0" borderId="0" xfId="10" applyFont="1" applyAlignment="1">
      <alignment horizontal="right"/>
    </xf>
    <xf numFmtId="0" fontId="13" fillId="0" borderId="0" xfId="10" applyFont="1" applyAlignment="1">
      <alignment horizontal="center" vertical="center"/>
    </xf>
    <xf numFmtId="0" fontId="25" fillId="0" borderId="51" xfId="10" applyFont="1" applyBorder="1" applyAlignment="1">
      <alignment horizontal="center" vertical="center"/>
    </xf>
    <xf numFmtId="0" fontId="25" fillId="0" borderId="2" xfId="10" applyFont="1" applyBorder="1" applyAlignment="1">
      <alignment horizontal="center"/>
    </xf>
    <xf numFmtId="169" fontId="25" fillId="0" borderId="2" xfId="10" applyNumberFormat="1" applyFont="1" applyBorder="1" applyAlignment="1">
      <alignment horizontal="center"/>
    </xf>
    <xf numFmtId="0" fontId="25" fillId="0" borderId="27" xfId="10" applyFont="1" applyBorder="1" applyAlignment="1">
      <alignment horizontal="center" vertical="center"/>
    </xf>
    <xf numFmtId="0" fontId="25" fillId="0" borderId="5" xfId="10" applyFont="1" applyBorder="1" applyAlignment="1">
      <alignment horizontal="center"/>
    </xf>
    <xf numFmtId="0" fontId="18" fillId="0" borderId="0" xfId="10" applyFont="1" applyAlignment="1">
      <alignment horizontal="center" vertical="center"/>
    </xf>
    <xf numFmtId="0" fontId="18" fillId="0" borderId="0" xfId="10" applyFont="1" applyAlignment="1">
      <alignment horizontal="center"/>
    </xf>
    <xf numFmtId="0" fontId="12" fillId="0" borderId="0" xfId="10" applyFont="1" applyAlignment="1">
      <alignment horizontal="center"/>
    </xf>
    <xf numFmtId="1" fontId="13" fillId="0" borderId="0" xfId="10" applyNumberFormat="1" applyFont="1" applyAlignment="1">
      <alignment horizontal="center"/>
    </xf>
    <xf numFmtId="0" fontId="13" fillId="0" borderId="0" xfId="12" applyFont="1" applyAlignment="1">
      <alignment horizontal="center"/>
    </xf>
    <xf numFmtId="1" fontId="13" fillId="0" borderId="0" xfId="10" applyNumberFormat="1" applyFont="1"/>
    <xf numFmtId="1" fontId="13" fillId="0" borderId="0" xfId="10" applyNumberFormat="1" applyFont="1" applyAlignment="1">
      <alignment horizontal="center" vertical="center"/>
    </xf>
    <xf numFmtId="165" fontId="18" fillId="0" borderId="10" xfId="10" applyNumberFormat="1" applyFont="1" applyBorder="1" applyAlignment="1">
      <alignment horizontal="center"/>
    </xf>
    <xf numFmtId="165" fontId="18" fillId="0" borderId="11" xfId="10" applyNumberFormat="1" applyFont="1" applyBorder="1" applyAlignment="1">
      <alignment horizontal="center"/>
    </xf>
    <xf numFmtId="2" fontId="24" fillId="0" borderId="12" xfId="10" applyNumberFormat="1" applyFont="1" applyBorder="1" applyAlignment="1">
      <alignment horizontal="center"/>
    </xf>
    <xf numFmtId="167" fontId="18" fillId="0" borderId="10" xfId="10" applyNumberFormat="1" applyFont="1" applyBorder="1" applyAlignment="1">
      <alignment horizontal="center"/>
    </xf>
    <xf numFmtId="167" fontId="18" fillId="0" borderId="11" xfId="10" applyNumberFormat="1" applyFont="1" applyBorder="1" applyAlignment="1">
      <alignment horizontal="center"/>
    </xf>
    <xf numFmtId="167" fontId="24" fillId="0" borderId="11" xfId="10" applyNumberFormat="1" applyFont="1" applyBorder="1" applyAlignment="1">
      <alignment horizontal="center"/>
    </xf>
    <xf numFmtId="168" fontId="18" fillId="0" borderId="12" xfId="10" applyNumberFormat="1" applyFont="1" applyBorder="1" applyAlignment="1">
      <alignment horizontal="center"/>
    </xf>
    <xf numFmtId="0" fontId="18" fillId="0" borderId="22" xfId="10" applyFont="1" applyBorder="1" applyAlignment="1">
      <alignment horizontal="center" vertical="center"/>
    </xf>
    <xf numFmtId="0" fontId="19" fillId="0" borderId="21" xfId="10" applyFont="1" applyBorder="1" applyAlignment="1">
      <alignment horizontal="center" vertical="center"/>
    </xf>
    <xf numFmtId="0" fontId="21" fillId="2" borderId="54" xfId="10" applyFont="1" applyFill="1" applyBorder="1" applyAlignment="1">
      <alignment horizontal="center" vertical="center"/>
    </xf>
    <xf numFmtId="4" fontId="18" fillId="0" borderId="10" xfId="10" applyNumberFormat="1" applyFont="1" applyBorder="1" applyAlignment="1">
      <alignment horizontal="center" vertical="center"/>
    </xf>
    <xf numFmtId="4" fontId="22" fillId="2" borderId="32" xfId="10" applyNumberFormat="1" applyFont="1" applyFill="1" applyBorder="1" applyAlignment="1">
      <alignment horizontal="center" vertical="center"/>
    </xf>
    <xf numFmtId="4" fontId="27" fillId="2" borderId="32" xfId="10" applyNumberFormat="1" applyFont="1" applyFill="1" applyBorder="1" applyAlignment="1">
      <alignment horizontal="center" vertical="center"/>
    </xf>
    <xf numFmtId="11" fontId="18" fillId="0" borderId="10" xfId="10" applyNumberFormat="1" applyFont="1" applyBorder="1" applyAlignment="1">
      <alignment horizontal="center" vertical="center"/>
    </xf>
    <xf numFmtId="11" fontId="22" fillId="2" borderId="32" xfId="10" applyNumberFormat="1" applyFont="1" applyFill="1" applyBorder="1" applyAlignment="1">
      <alignment horizontal="center" vertical="center"/>
    </xf>
    <xf numFmtId="0" fontId="19" fillId="6" borderId="23" xfId="10" applyFont="1" applyFill="1" applyBorder="1" applyAlignment="1">
      <alignment horizontal="center"/>
    </xf>
    <xf numFmtId="0" fontId="18" fillId="0" borderId="36" xfId="10" applyFont="1" applyBorder="1" applyAlignment="1">
      <alignment horizontal="center" vertical="center"/>
    </xf>
    <xf numFmtId="4" fontId="18" fillId="0" borderId="25" xfId="10" applyNumberFormat="1" applyFont="1" applyBorder="1" applyAlignment="1">
      <alignment horizontal="center" vertical="center"/>
    </xf>
    <xf numFmtId="4" fontId="22" fillId="2" borderId="37" xfId="10" applyNumberFormat="1" applyFont="1" applyFill="1" applyBorder="1" applyAlignment="1">
      <alignment horizontal="center" vertical="center"/>
    </xf>
    <xf numFmtId="4" fontId="18" fillId="0" borderId="42" xfId="10" applyNumberFormat="1" applyFont="1" applyBorder="1" applyAlignment="1">
      <alignment horizontal="center" vertical="center"/>
    </xf>
    <xf numFmtId="165" fontId="18" fillId="0" borderId="25" xfId="10" applyNumberFormat="1" applyFont="1" applyBorder="1" applyAlignment="1">
      <alignment horizontal="center"/>
    </xf>
    <xf numFmtId="165" fontId="18" fillId="0" borderId="24" xfId="10" applyNumberFormat="1" applyFont="1" applyBorder="1" applyAlignment="1">
      <alignment horizontal="center"/>
    </xf>
    <xf numFmtId="2" fontId="24" fillId="0" borderId="26" xfId="10" applyNumberFormat="1" applyFont="1" applyBorder="1" applyAlignment="1">
      <alignment horizontal="center"/>
    </xf>
    <xf numFmtId="0" fontId="19" fillId="6" borderId="15" xfId="10" applyFont="1" applyFill="1" applyBorder="1" applyAlignment="1">
      <alignment horizontal="center"/>
    </xf>
    <xf numFmtId="0" fontId="18" fillId="0" borderId="33" xfId="10" applyFont="1" applyBorder="1" applyAlignment="1">
      <alignment horizontal="center" vertical="center"/>
    </xf>
    <xf numFmtId="4" fontId="18" fillId="0" borderId="16" xfId="10" applyNumberFormat="1" applyFont="1" applyBorder="1" applyAlignment="1">
      <alignment horizontal="center" vertical="center"/>
    </xf>
    <xf numFmtId="4" fontId="22" fillId="2" borderId="34" xfId="10" applyNumberFormat="1" applyFont="1" applyFill="1" applyBorder="1" applyAlignment="1">
      <alignment horizontal="center" vertical="center"/>
    </xf>
    <xf numFmtId="4" fontId="18" fillId="0" borderId="55" xfId="10" applyNumberFormat="1" applyFont="1" applyBorder="1" applyAlignment="1">
      <alignment horizontal="center" vertical="center"/>
    </xf>
    <xf numFmtId="165" fontId="18" fillId="0" borderId="16" xfId="10" applyNumberFormat="1" applyFont="1" applyBorder="1" applyAlignment="1">
      <alignment horizontal="center"/>
    </xf>
    <xf numFmtId="165" fontId="18" fillId="0" borderId="17" xfId="10" applyNumberFormat="1" applyFont="1" applyBorder="1" applyAlignment="1">
      <alignment horizontal="center"/>
    </xf>
    <xf numFmtId="2" fontId="24" fillId="0" borderId="18" xfId="10" applyNumberFormat="1" applyFont="1" applyBorder="1" applyAlignment="1">
      <alignment horizontal="center"/>
    </xf>
    <xf numFmtId="11" fontId="22" fillId="2" borderId="34" xfId="10" applyNumberFormat="1" applyFont="1" applyFill="1" applyBorder="1" applyAlignment="1">
      <alignment horizontal="center" vertical="center"/>
    </xf>
    <xf numFmtId="167" fontId="18" fillId="0" borderId="16" xfId="10" applyNumberFormat="1" applyFont="1" applyBorder="1" applyAlignment="1">
      <alignment horizontal="center"/>
    </xf>
    <xf numFmtId="167" fontId="18" fillId="0" borderId="17" xfId="10" applyNumberFormat="1" applyFont="1" applyBorder="1" applyAlignment="1">
      <alignment horizontal="center"/>
    </xf>
    <xf numFmtId="167" fontId="24" fillId="0" borderId="17" xfId="10" applyNumberFormat="1" applyFont="1" applyBorder="1" applyAlignment="1">
      <alignment horizontal="center"/>
    </xf>
    <xf numFmtId="168" fontId="18" fillId="0" borderId="18" xfId="10" applyNumberFormat="1" applyFont="1" applyBorder="1" applyAlignment="1">
      <alignment horizontal="center"/>
    </xf>
    <xf numFmtId="166" fontId="18" fillId="0" borderId="10" xfId="10" applyNumberFormat="1" applyFont="1" applyBorder="1" applyAlignment="1">
      <alignment horizontal="center"/>
    </xf>
    <xf numFmtId="0" fontId="25" fillId="0" borderId="4" xfId="10" applyFont="1" applyBorder="1" applyAlignment="1">
      <alignment horizontal="center"/>
    </xf>
    <xf numFmtId="0" fontId="25" fillId="0" borderId="5" xfId="10" applyFont="1" applyBorder="1" applyAlignment="1">
      <alignment horizontal="center"/>
    </xf>
    <xf numFmtId="0" fontId="25" fillId="0" borderId="19" xfId="10" applyFont="1" applyBorder="1" applyAlignment="1">
      <alignment horizontal="center"/>
    </xf>
    <xf numFmtId="0" fontId="25" fillId="0" borderId="20" xfId="10" applyFont="1" applyBorder="1" applyAlignment="1">
      <alignment horizontal="center"/>
    </xf>
    <xf numFmtId="0" fontId="25" fillId="0" borderId="44" xfId="10" applyFont="1" applyBorder="1" applyAlignment="1">
      <alignment horizontal="center"/>
    </xf>
    <xf numFmtId="0" fontId="25" fillId="0" borderId="7" xfId="10" applyFont="1" applyBorder="1" applyAlignment="1">
      <alignment horizontal="center"/>
    </xf>
    <xf numFmtId="0" fontId="25" fillId="0" borderId="43" xfId="10" applyFont="1" applyBorder="1" applyAlignment="1">
      <alignment horizontal="center"/>
    </xf>
    <xf numFmtId="0" fontId="25" fillId="0" borderId="3" xfId="10" applyFont="1" applyBorder="1" applyAlignment="1">
      <alignment horizontal="center"/>
    </xf>
    <xf numFmtId="0" fontId="25" fillId="0" borderId="2" xfId="10" applyFont="1" applyBorder="1" applyAlignment="1">
      <alignment horizontal="center"/>
    </xf>
    <xf numFmtId="0" fontId="9" fillId="3" borderId="45" xfId="10" applyFont="1" applyFill="1" applyBorder="1" applyAlignment="1">
      <alignment horizontal="center" vertical="center" wrapText="1"/>
    </xf>
    <xf numFmtId="0" fontId="9" fillId="3" borderId="47" xfId="10" applyFont="1" applyFill="1" applyBorder="1" applyAlignment="1">
      <alignment horizontal="center" vertical="center" wrapText="1"/>
    </xf>
    <xf numFmtId="0" fontId="9" fillId="3" borderId="46" xfId="10" applyFont="1" applyFill="1" applyBorder="1" applyAlignment="1">
      <alignment horizontal="center" vertical="center" wrapText="1"/>
    </xf>
    <xf numFmtId="0" fontId="9" fillId="3" borderId="48" xfId="10" applyFont="1" applyFill="1" applyBorder="1" applyAlignment="1">
      <alignment horizontal="center" vertical="center" wrapText="1"/>
    </xf>
    <xf numFmtId="0" fontId="18" fillId="0" borderId="31" xfId="10" applyFont="1" applyBorder="1" applyAlignment="1">
      <alignment horizontal="center" vertical="center"/>
    </xf>
    <xf numFmtId="0" fontId="18" fillId="0" borderId="38" xfId="10" applyFont="1" applyBorder="1" applyAlignment="1">
      <alignment horizontal="center" vertical="center"/>
    </xf>
    <xf numFmtId="0" fontId="18" fillId="0" borderId="56" xfId="10" applyFont="1" applyBorder="1" applyAlignment="1">
      <alignment horizontal="center" vertical="center"/>
    </xf>
    <xf numFmtId="0" fontId="18" fillId="0" borderId="57" xfId="10" applyFont="1" applyBorder="1" applyAlignment="1">
      <alignment horizontal="center" vertical="center"/>
    </xf>
    <xf numFmtId="0" fontId="18" fillId="0" borderId="7" xfId="10" applyFont="1" applyBorder="1"/>
    <xf numFmtId="0" fontId="18" fillId="0" borderId="53" xfId="10" applyFont="1" applyBorder="1"/>
    <xf numFmtId="0" fontId="18" fillId="0" borderId="30" xfId="10" applyFont="1" applyBorder="1" applyAlignment="1">
      <alignment horizontal="center" vertical="center"/>
    </xf>
    <xf numFmtId="0" fontId="18" fillId="0" borderId="40" xfId="10" applyFont="1" applyBorder="1" applyAlignment="1">
      <alignment horizontal="center" vertical="center"/>
    </xf>
    <xf numFmtId="0" fontId="19" fillId="0" borderId="49" xfId="10" applyFont="1" applyBorder="1" applyAlignment="1">
      <alignment horizontal="center" vertical="center" textRotation="90"/>
    </xf>
    <xf numFmtId="0" fontId="19" fillId="0" borderId="8" xfId="10" applyFont="1" applyBorder="1" applyAlignment="1">
      <alignment horizontal="center" vertical="center" textRotation="90"/>
    </xf>
    <xf numFmtId="0" fontId="9" fillId="3" borderId="52" xfId="10" applyFont="1" applyFill="1" applyBorder="1" applyAlignment="1">
      <alignment horizontal="center" vertical="center" wrapText="1"/>
    </xf>
    <xf numFmtId="0" fontId="14" fillId="0" borderId="0" xfId="10" applyFont="1" applyAlignment="1">
      <alignment horizontal="center" vertical="center" wrapText="1"/>
    </xf>
    <xf numFmtId="0" fontId="15" fillId="0" borderId="3" xfId="10" applyFont="1" applyBorder="1" applyAlignment="1">
      <alignment horizontal="center" vertical="top" wrapText="1"/>
    </xf>
    <xf numFmtId="0" fontId="9" fillId="0" borderId="3" xfId="10" applyFont="1" applyBorder="1" applyAlignment="1">
      <alignment horizontal="center" vertical="top" wrapText="1"/>
    </xf>
    <xf numFmtId="0" fontId="9" fillId="0" borderId="3" xfId="10" applyFont="1" applyBorder="1" applyAlignment="1">
      <alignment horizontal="center" vertical="center" wrapText="1"/>
    </xf>
    <xf numFmtId="0" fontId="13" fillId="0" borderId="3" xfId="10" applyFont="1" applyBorder="1" applyAlignment="1">
      <alignment vertical="center" wrapText="1"/>
    </xf>
    <xf numFmtId="166" fontId="9" fillId="0" borderId="3" xfId="10" applyNumberFormat="1" applyFont="1" applyBorder="1" applyAlignment="1">
      <alignment horizontal="center" vertical="center" wrapText="1"/>
    </xf>
    <xf numFmtId="0" fontId="25" fillId="0" borderId="3" xfId="10" applyFont="1" applyBorder="1" applyAlignment="1">
      <alignment vertical="center" wrapText="1"/>
    </xf>
    <xf numFmtId="0" fontId="25" fillId="0" borderId="3" xfId="10" applyFont="1" applyBorder="1" applyAlignment="1">
      <alignment vertical="center"/>
    </xf>
    <xf numFmtId="0" fontId="25" fillId="0" borderId="3" xfId="10" applyFont="1" applyBorder="1" applyAlignment="1">
      <alignment horizontal="center" vertical="center"/>
    </xf>
    <xf numFmtId="0" fontId="15" fillId="0" borderId="19" xfId="10" applyFont="1" applyBorder="1" applyAlignment="1">
      <alignment horizontal="center" vertical="top" wrapText="1"/>
    </xf>
    <xf numFmtId="0" fontId="15" fillId="0" borderId="20" xfId="10" applyFont="1" applyBorder="1" applyAlignment="1">
      <alignment horizontal="center" vertical="top" wrapText="1"/>
    </xf>
    <xf numFmtId="0" fontId="9" fillId="0" borderId="20" xfId="10" applyFont="1" applyBorder="1" applyAlignment="1">
      <alignment horizontal="center" vertical="center" wrapText="1"/>
    </xf>
    <xf numFmtId="0" fontId="25" fillId="0" borderId="20" xfId="10" applyFont="1" applyBorder="1" applyAlignment="1">
      <alignment horizontal="center" vertical="center" wrapText="1"/>
    </xf>
    <xf numFmtId="0" fontId="25" fillId="0" borderId="44" xfId="10" applyFont="1" applyBorder="1" applyAlignment="1">
      <alignment horizontal="center" vertical="center"/>
    </xf>
    <xf numFmtId="0" fontId="15" fillId="0" borderId="51" xfId="10" applyFont="1" applyBorder="1" applyAlignment="1">
      <alignment horizontal="center" vertical="top" wrapText="1"/>
    </xf>
    <xf numFmtId="0" fontId="25" fillId="0" borderId="2" xfId="10" applyFont="1" applyBorder="1" applyAlignment="1">
      <alignment horizontal="center" vertical="center"/>
    </xf>
    <xf numFmtId="0" fontId="15" fillId="0" borderId="27" xfId="10" applyFont="1" applyBorder="1" applyAlignment="1">
      <alignment horizontal="center" vertical="top" wrapText="1"/>
    </xf>
    <xf numFmtId="0" fontId="15" fillId="0" borderId="4" xfId="10" applyFont="1" applyBorder="1" applyAlignment="1">
      <alignment horizontal="center" vertical="top" wrapText="1"/>
    </xf>
    <xf numFmtId="166" fontId="9" fillId="0" borderId="4" xfId="10" applyNumberFormat="1" applyFont="1" applyBorder="1" applyAlignment="1">
      <alignment horizontal="center" vertical="center" wrapText="1"/>
    </xf>
    <xf numFmtId="0" fontId="25" fillId="0" borderId="4" xfId="10" applyFont="1" applyBorder="1" applyAlignment="1">
      <alignment vertical="center"/>
    </xf>
    <xf numFmtId="0" fontId="9" fillId="0" borderId="4" xfId="10" applyFont="1" applyBorder="1" applyAlignment="1">
      <alignment horizontal="center" vertical="top" wrapText="1"/>
    </xf>
    <xf numFmtId="0" fontId="25" fillId="0" borderId="4" xfId="10" applyFont="1" applyBorder="1" applyAlignment="1">
      <alignment horizontal="center" vertical="center"/>
    </xf>
    <xf numFmtId="0" fontId="25" fillId="0" borderId="5" xfId="10" applyFont="1" applyBorder="1" applyAlignment="1">
      <alignment horizontal="center" vertical="center"/>
    </xf>
    <xf numFmtId="164" fontId="32" fillId="0" borderId="49" xfId="0" applyFont="1" applyBorder="1" applyAlignment="1">
      <alignment vertical="top"/>
    </xf>
    <xf numFmtId="164" fontId="32" fillId="0" borderId="58" xfId="0" applyFont="1" applyBorder="1" applyAlignment="1">
      <alignment vertical="top"/>
    </xf>
    <xf numFmtId="164" fontId="32" fillId="0" borderId="58" xfId="0" applyFont="1" applyBorder="1"/>
    <xf numFmtId="164" fontId="32" fillId="0" borderId="50" xfId="0" applyFont="1" applyBorder="1"/>
    <xf numFmtId="164" fontId="32" fillId="0" borderId="0" xfId="0" applyFont="1"/>
    <xf numFmtId="164" fontId="32" fillId="0" borderId="8" xfId="0" applyFont="1" applyBorder="1" applyAlignment="1">
      <alignment vertical="top"/>
    </xf>
    <xf numFmtId="164" fontId="32" fillId="0" borderId="1" xfId="0" applyFont="1" applyBorder="1"/>
    <xf numFmtId="164" fontId="33" fillId="0" borderId="61" xfId="0" applyFont="1" applyBorder="1" applyAlignment="1">
      <alignment horizontal="center"/>
    </xf>
    <xf numFmtId="164" fontId="36" fillId="0" borderId="62" xfId="0" applyFont="1" applyBorder="1" applyAlignment="1">
      <alignment horizontal="center" vertical="center"/>
    </xf>
    <xf numFmtId="1" fontId="36" fillId="0" borderId="61" xfId="0" applyNumberFormat="1" applyFont="1" applyBorder="1" applyAlignment="1">
      <alignment horizontal="center"/>
    </xf>
    <xf numFmtId="1" fontId="36" fillId="0" borderId="63" xfId="0" applyNumberFormat="1" applyFont="1" applyBorder="1" applyAlignment="1">
      <alignment horizontal="centerContinuous" vertical="top"/>
    </xf>
    <xf numFmtId="164" fontId="32" fillId="0" borderId="64" xfId="0" applyFont="1" applyBorder="1" applyAlignment="1">
      <alignment horizontal="centerContinuous" vertical="top"/>
    </xf>
    <xf numFmtId="164" fontId="32" fillId="0" borderId="64" xfId="0" applyFont="1" applyBorder="1" applyAlignment="1">
      <alignment horizontal="centerContinuous"/>
    </xf>
    <xf numFmtId="164" fontId="0" fillId="0" borderId="64" xfId="0" applyBorder="1" applyAlignment="1">
      <alignment horizontal="centerContinuous"/>
    </xf>
    <xf numFmtId="164" fontId="32" fillId="0" borderId="65" xfId="0" applyFont="1" applyBorder="1" applyAlignment="1">
      <alignment horizontal="centerContinuous"/>
    </xf>
    <xf numFmtId="164" fontId="35" fillId="0" borderId="66" xfId="0" applyFont="1" applyBorder="1" applyAlignment="1">
      <alignment horizontal="center"/>
    </xf>
    <xf numFmtId="164" fontId="35" fillId="0" borderId="64" xfId="0" applyFont="1" applyBorder="1" applyAlignment="1">
      <alignment horizontal="center"/>
    </xf>
    <xf numFmtId="164" fontId="35" fillId="0" borderId="65" xfId="0" applyFont="1" applyBorder="1" applyAlignment="1">
      <alignment horizontal="center"/>
    </xf>
    <xf numFmtId="164" fontId="37" fillId="0" borderId="64" xfId="0" applyFont="1" applyBorder="1" applyAlignment="1">
      <alignment horizontal="center"/>
    </xf>
    <xf numFmtId="164" fontId="37" fillId="0" borderId="67" xfId="0" applyFont="1" applyBorder="1" applyAlignment="1">
      <alignment horizontal="center"/>
    </xf>
    <xf numFmtId="164" fontId="0" fillId="0" borderId="8" xfId="0" applyBorder="1" applyAlignment="1">
      <alignment vertical="top"/>
    </xf>
    <xf numFmtId="164" fontId="0" fillId="0" borderId="0" xfId="0" applyAlignment="1">
      <alignment vertical="top"/>
    </xf>
    <xf numFmtId="164" fontId="0" fillId="0" borderId="1" xfId="0" applyBorder="1"/>
    <xf numFmtId="164" fontId="38" fillId="0" borderId="8" xfId="0" applyFont="1" applyBorder="1" applyAlignment="1">
      <alignment vertical="top"/>
    </xf>
    <xf numFmtId="164" fontId="38" fillId="0" borderId="0" xfId="0" applyFont="1"/>
    <xf numFmtId="164" fontId="38" fillId="0" borderId="1" xfId="0" applyFont="1" applyBorder="1"/>
    <xf numFmtId="164" fontId="38" fillId="0" borderId="6" xfId="0" applyFont="1" applyBorder="1" applyAlignment="1">
      <alignment vertical="top"/>
    </xf>
    <xf numFmtId="164" fontId="38" fillId="0" borderId="28" xfId="0" applyFont="1" applyBorder="1" applyAlignment="1">
      <alignment vertical="top"/>
    </xf>
    <xf numFmtId="164" fontId="38" fillId="0" borderId="28" xfId="0" applyFont="1" applyBorder="1"/>
    <xf numFmtId="164" fontId="38" fillId="0" borderId="29" xfId="0" applyFont="1" applyBorder="1"/>
    <xf numFmtId="164" fontId="40" fillId="0" borderId="0" xfId="0" applyFont="1" applyAlignment="1">
      <alignment horizontal="right"/>
    </xf>
    <xf numFmtId="164" fontId="41" fillId="0" borderId="61" xfId="0" applyFont="1" applyBorder="1" applyAlignment="1">
      <alignment horizontal="center" vertical="center"/>
    </xf>
    <xf numFmtId="164" fontId="42" fillId="0" borderId="61" xfId="0" applyFont="1" applyBorder="1" applyAlignment="1">
      <alignment horizontal="center" vertical="center"/>
    </xf>
    <xf numFmtId="0" fontId="9" fillId="3" borderId="68" xfId="10" applyFont="1" applyFill="1" applyBorder="1" applyAlignment="1">
      <alignment horizontal="center" vertical="center" wrapText="1"/>
    </xf>
    <xf numFmtId="0" fontId="19" fillId="0" borderId="0" xfId="10" applyFont="1" applyBorder="1" applyAlignment="1">
      <alignment horizontal="center" vertical="center" textRotation="90"/>
    </xf>
    <xf numFmtId="0" fontId="18" fillId="0" borderId="69" xfId="10" applyFont="1" applyBorder="1"/>
    <xf numFmtId="0" fontId="18" fillId="0" borderId="60" xfId="10" applyFont="1" applyBorder="1"/>
    <xf numFmtId="0" fontId="18" fillId="0" borderId="70" xfId="10" applyFont="1" applyBorder="1" applyAlignment="1">
      <alignment horizontal="center" vertical="center"/>
    </xf>
    <xf numFmtId="0" fontId="22" fillId="2" borderId="71" xfId="10" applyFont="1" applyFill="1" applyBorder="1" applyAlignment="1">
      <alignment horizontal="center" vertical="center"/>
    </xf>
    <xf numFmtId="0" fontId="19" fillId="4" borderId="72" xfId="10" applyFont="1" applyFill="1" applyBorder="1" applyAlignment="1">
      <alignment horizontal="center" vertical="center"/>
    </xf>
    <xf numFmtId="0" fontId="19" fillId="4" borderId="73" xfId="10" applyFont="1" applyFill="1" applyBorder="1" applyAlignment="1">
      <alignment horizontal="center" vertical="center"/>
    </xf>
    <xf numFmtId="4" fontId="22" fillId="5" borderId="74" xfId="10" applyNumberFormat="1" applyFont="1" applyFill="1" applyBorder="1" applyAlignment="1">
      <alignment horizontal="center" vertical="center"/>
    </xf>
    <xf numFmtId="4" fontId="23" fillId="5" borderId="75" xfId="10" applyNumberFormat="1" applyFont="1" applyFill="1" applyBorder="1" applyAlignment="1">
      <alignment horizontal="center" vertical="center"/>
    </xf>
    <xf numFmtId="4" fontId="23" fillId="5" borderId="76" xfId="10" applyNumberFormat="1" applyFont="1" applyFill="1" applyBorder="1" applyAlignment="1">
      <alignment horizontal="center"/>
    </xf>
    <xf numFmtId="4" fontId="23" fillId="5" borderId="77" xfId="10" applyNumberFormat="1" applyFont="1" applyFill="1" applyBorder="1" applyAlignment="1">
      <alignment horizontal="center"/>
    </xf>
    <xf numFmtId="4" fontId="23" fillId="5" borderId="78" xfId="10" applyNumberFormat="1" applyFont="1" applyFill="1" applyBorder="1" applyAlignment="1">
      <alignment horizontal="center"/>
    </xf>
    <xf numFmtId="0" fontId="19" fillId="7" borderId="72" xfId="10" applyFont="1" applyFill="1" applyBorder="1" applyAlignment="1">
      <alignment horizontal="center"/>
    </xf>
    <xf numFmtId="0" fontId="19" fillId="7" borderId="73" xfId="10" applyFont="1" applyFill="1" applyBorder="1" applyAlignment="1">
      <alignment horizontal="center" vertical="center"/>
    </xf>
    <xf numFmtId="0" fontId="22" fillId="8" borderId="74" xfId="10" applyFont="1" applyFill="1" applyBorder="1" applyAlignment="1">
      <alignment horizontal="center" vertical="center"/>
    </xf>
    <xf numFmtId="0" fontId="18" fillId="8" borderId="75" xfId="10" applyFont="1" applyFill="1" applyBorder="1" applyAlignment="1">
      <alignment vertical="center"/>
    </xf>
    <xf numFmtId="165" fontId="18" fillId="8" borderId="76" xfId="10" applyNumberFormat="1" applyFont="1" applyFill="1" applyBorder="1" applyAlignment="1">
      <alignment horizontal="center"/>
    </xf>
    <xf numFmtId="165" fontId="18" fillId="8" borderId="77" xfId="10" applyNumberFormat="1" applyFont="1" applyFill="1" applyBorder="1" applyAlignment="1">
      <alignment horizontal="center"/>
    </xf>
    <xf numFmtId="4" fontId="23" fillId="8" borderId="78" xfId="10" applyNumberFormat="1" applyFont="1" applyFill="1" applyBorder="1" applyAlignment="1">
      <alignment horizontal="center"/>
    </xf>
    <xf numFmtId="0" fontId="19" fillId="9" borderId="79" xfId="10" applyFont="1" applyFill="1" applyBorder="1" applyAlignment="1">
      <alignment horizontal="right"/>
    </xf>
    <xf numFmtId="0" fontId="18" fillId="0" borderId="80" xfId="10" applyFont="1" applyBorder="1" applyAlignment="1">
      <alignment horizontal="center" vertical="center"/>
    </xf>
    <xf numFmtId="11" fontId="18" fillId="0" borderId="13" xfId="10" applyNumberFormat="1" applyFont="1" applyBorder="1" applyAlignment="1">
      <alignment horizontal="center" vertical="center"/>
    </xf>
    <xf numFmtId="11" fontId="22" fillId="2" borderId="81" xfId="10" applyNumberFormat="1" applyFont="1" applyFill="1" applyBorder="1" applyAlignment="1">
      <alignment horizontal="center" vertical="center"/>
    </xf>
    <xf numFmtId="4" fontId="18" fillId="0" borderId="82" xfId="10" applyNumberFormat="1" applyFont="1" applyBorder="1" applyAlignment="1">
      <alignment horizontal="center" vertical="center"/>
    </xf>
    <xf numFmtId="167" fontId="18" fillId="0" borderId="13" xfId="10" applyNumberFormat="1" applyFont="1" applyBorder="1" applyAlignment="1">
      <alignment horizontal="center"/>
    </xf>
    <xf numFmtId="167" fontId="18" fillId="0" borderId="83" xfId="10" applyNumberFormat="1" applyFont="1" applyBorder="1" applyAlignment="1">
      <alignment horizontal="center"/>
    </xf>
    <xf numFmtId="167" fontId="24" fillId="0" borderId="83" xfId="10" applyNumberFormat="1" applyFont="1" applyBorder="1" applyAlignment="1">
      <alignment horizontal="center"/>
    </xf>
    <xf numFmtId="168" fontId="18" fillId="0" borderId="14" xfId="10" applyNumberFormat="1" applyFont="1" applyBorder="1" applyAlignment="1">
      <alignment horizontal="center"/>
    </xf>
    <xf numFmtId="164" fontId="33" fillId="0" borderId="84" xfId="0" applyFont="1" applyBorder="1" applyAlignment="1">
      <alignment horizontal="center"/>
    </xf>
    <xf numFmtId="164" fontId="33" fillId="0" borderId="85" xfId="0" applyFont="1" applyBorder="1" applyAlignment="1">
      <alignment horizontal="center"/>
    </xf>
    <xf numFmtId="164" fontId="33" fillId="0" borderId="86" xfId="0" applyFont="1" applyBorder="1" applyAlignment="1">
      <alignment horizontal="center"/>
    </xf>
    <xf numFmtId="164" fontId="34" fillId="0" borderId="87" xfId="0" applyFont="1" applyBorder="1" applyAlignment="1">
      <alignment horizontal="center"/>
    </xf>
    <xf numFmtId="164" fontId="34" fillId="0" borderId="85" xfId="0" applyFont="1" applyBorder="1" applyAlignment="1">
      <alignment horizontal="center"/>
    </xf>
    <xf numFmtId="164" fontId="34" fillId="0" borderId="86" xfId="0" applyFont="1" applyBorder="1" applyAlignment="1">
      <alignment horizontal="center"/>
    </xf>
    <xf numFmtId="164" fontId="35" fillId="0" borderId="88" xfId="0" applyFont="1" applyBorder="1" applyAlignment="1">
      <alignment horizontal="center"/>
    </xf>
    <xf numFmtId="164" fontId="35" fillId="0" borderId="89" xfId="0" applyFont="1" applyBorder="1" applyAlignment="1">
      <alignment horizontal="center"/>
    </xf>
    <xf numFmtId="164" fontId="35" fillId="0" borderId="90" xfId="0" applyFont="1" applyBorder="1" applyAlignment="1">
      <alignment horizontal="center"/>
    </xf>
    <xf numFmtId="164" fontId="33" fillId="0" borderId="91" xfId="0" applyFont="1" applyBorder="1" applyAlignment="1">
      <alignment horizontal="center"/>
    </xf>
    <xf numFmtId="164" fontId="33" fillId="0" borderId="0" xfId="0" applyFont="1" applyBorder="1" applyAlignment="1">
      <alignment horizontal="center"/>
    </xf>
    <xf numFmtId="164" fontId="42" fillId="0" borderId="92" xfId="0" applyFont="1" applyBorder="1" applyAlignment="1">
      <alignment horizontal="center" vertical="center"/>
    </xf>
    <xf numFmtId="164" fontId="42" fillId="0" borderId="0" xfId="0" applyFont="1" applyBorder="1" applyAlignment="1">
      <alignment horizontal="center" vertical="center"/>
    </xf>
    <xf numFmtId="164" fontId="36" fillId="0" borderId="92" xfId="0" applyFont="1" applyBorder="1" applyAlignment="1">
      <alignment horizontal="center" vertical="center"/>
    </xf>
    <xf numFmtId="164" fontId="36" fillId="0" borderId="0" xfId="0" applyFont="1" applyBorder="1" applyAlignment="1">
      <alignment horizontal="center" vertical="center"/>
    </xf>
    <xf numFmtId="1" fontId="36" fillId="0" borderId="91" xfId="0" applyNumberFormat="1" applyFont="1" applyBorder="1" applyAlignment="1">
      <alignment horizontal="center"/>
    </xf>
    <xf numFmtId="1" fontId="36" fillId="0" borderId="0" xfId="0" applyNumberFormat="1" applyFont="1" applyBorder="1" applyAlignment="1">
      <alignment horizontal="center"/>
    </xf>
    <xf numFmtId="164" fontId="41" fillId="0" borderId="92" xfId="0" applyFont="1" applyBorder="1" applyAlignment="1">
      <alignment horizontal="center" vertical="center"/>
    </xf>
    <xf numFmtId="164" fontId="41" fillId="0" borderId="0" xfId="0" applyFont="1" applyBorder="1" applyAlignment="1">
      <alignment horizontal="center" vertical="center"/>
    </xf>
    <xf numFmtId="164" fontId="0" fillId="0" borderId="0" xfId="0" applyBorder="1" applyAlignment="1">
      <alignment vertical="top"/>
    </xf>
    <xf numFmtId="164" fontId="0" fillId="0" borderId="0" xfId="0" applyBorder="1"/>
    <xf numFmtId="164" fontId="38" fillId="0" borderId="0" xfId="0" quotePrefix="1" applyFont="1" applyBorder="1" applyAlignment="1">
      <alignment vertical="top"/>
    </xf>
    <xf numFmtId="164" fontId="38" fillId="0" borderId="0" xfId="0" applyFont="1" applyBorder="1" applyAlignment="1">
      <alignment vertical="top"/>
    </xf>
    <xf numFmtId="164" fontId="39" fillId="0" borderId="0" xfId="0" applyFont="1" applyBorder="1" applyAlignment="1">
      <alignment vertical="top"/>
    </xf>
    <xf numFmtId="164" fontId="39" fillId="0" borderId="0" xfId="0" applyFont="1" applyBorder="1"/>
    <xf numFmtId="164" fontId="43" fillId="0" borderId="0" xfId="0" applyFont="1" applyBorder="1" applyAlignment="1">
      <alignment vertical="top"/>
    </xf>
    <xf numFmtId="164" fontId="38" fillId="0" borderId="0" xfId="0" applyFont="1" applyBorder="1"/>
    <xf numFmtId="164" fontId="40" fillId="0" borderId="0" xfId="0" applyFont="1" applyAlignment="1">
      <alignment vertical="top"/>
    </xf>
    <xf numFmtId="164" fontId="44" fillId="0" borderId="0" xfId="0" applyFont="1" applyAlignment="1">
      <alignment vertical="top"/>
    </xf>
    <xf numFmtId="164" fontId="44" fillId="0" borderId="0" xfId="0" applyFont="1"/>
    <xf numFmtId="0" fontId="9" fillId="3" borderId="93" xfId="10" applyFont="1" applyFill="1" applyBorder="1" applyAlignment="1">
      <alignment horizontal="center" vertical="center" wrapText="1"/>
    </xf>
    <xf numFmtId="165" fontId="18" fillId="0" borderId="59" xfId="10" applyNumberFormat="1" applyFont="1" applyBorder="1" applyAlignment="1">
      <alignment horizontal="center"/>
    </xf>
    <xf numFmtId="165" fontId="18" fillId="0" borderId="94" xfId="10" applyNumberFormat="1" applyFont="1" applyBorder="1" applyAlignment="1">
      <alignment horizontal="center"/>
    </xf>
    <xf numFmtId="167" fontId="24" fillId="0" borderId="94" xfId="10" applyNumberFormat="1" applyFont="1" applyBorder="1" applyAlignment="1">
      <alignment horizontal="center"/>
    </xf>
    <xf numFmtId="168" fontId="18" fillId="0" borderId="95" xfId="10" applyNumberFormat="1" applyFont="1" applyBorder="1" applyAlignment="1">
      <alignment horizontal="center"/>
    </xf>
    <xf numFmtId="167" fontId="18" fillId="0" borderId="59" xfId="10" applyNumberFormat="1" applyFont="1" applyBorder="1" applyAlignment="1">
      <alignment horizontal="center"/>
    </xf>
  </cellXfs>
  <cellStyles count="15">
    <cellStyle name="Hyperlink 2" xfId="1" xr:uid="{00000000-0005-0000-0000-000002000000}"/>
    <cellStyle name="Hyperlink 3" xfId="11" xr:uid="{879C6996-AFA1-4FA6-A083-0DC43A44BAEA}"/>
    <cellStyle name="Normal" xfId="0" builtinId="0"/>
    <cellStyle name="Normal 2" xfId="2" xr:uid="{00000000-0005-0000-0000-000004000000}"/>
    <cellStyle name="Normal 2 2" xfId="10" xr:uid="{FF3ADDE6-33EF-44DD-B9B3-763CA964DEA5}"/>
    <cellStyle name="Normal 3" xfId="3" xr:uid="{00000000-0005-0000-0000-000005000000}"/>
    <cellStyle name="Normal 3 2" xfId="5" xr:uid="{0263E2E9-9F45-4135-AABE-4EB386B24507}"/>
    <cellStyle name="Normal 3 2 2" xfId="12" xr:uid="{64FA6350-43C7-4753-A8F0-EBA7626B7EA2}"/>
    <cellStyle name="Normal 3 2 3" xfId="14" xr:uid="{C74ED629-D86D-4704-9AFE-387E3D37B1F1}"/>
    <cellStyle name="Normal 4" xfId="6" xr:uid="{99335EC1-38D4-41BD-9F05-40DA511B5B74}"/>
    <cellStyle name="Normal 5" xfId="9" xr:uid="{15122659-988F-4B78-B5CC-E2408D48FE36}"/>
    <cellStyle name="Normal 5 2" xfId="13" xr:uid="{9D872A24-E696-4778-A379-B9FB8565A278}"/>
    <cellStyle name="Percent 2" xfId="4" xr:uid="{00000000-0005-0000-0000-000007000000}"/>
    <cellStyle name="Percent 2 2" xfId="8" xr:uid="{EAA81A88-9778-4C2F-832E-69AD91B82FE7}"/>
    <cellStyle name="Percent 3" xfId="7" xr:uid="{54069639-DDCE-4A58-A5B7-7E2333B87269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nielc\Desktop\1784%20-%20Spirit%20Mart\Variable%20Met%20Tool%2009-03-20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ermit%20Engineering\Facilities\3628%20-%20Clark%20Pacific%20Adelanto%20Precast%20Plant\1.10.2023%20Modification%20-%20Rubber%20Mold%20B014125\1.10.2023%20-%20MDI%20Calculations%20Modification%20V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y%20Documents\Engineering\MDAQMD%20Evaluations%20and%20PTE\Variable%20Met%20Tool%2009-03-20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 End"/>
      <sheetName val="Summary"/>
      <sheetName val="SummaryRecpt"/>
      <sheetName val="input"/>
      <sheetName val="inputacute"/>
      <sheetName val="inputrecpt"/>
      <sheetName val="inputacuterecpt"/>
      <sheetName val="paths"/>
      <sheetName val="Emissions"/>
      <sheetName val="Annual Emissions"/>
      <sheetName val="Hourly Emissions"/>
      <sheetName val="plotfiles"/>
      <sheetName val="BDW"/>
      <sheetName val="calculations"/>
      <sheetName val="Risk Values and Consta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B9">
            <v>1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1 Overview"/>
      <sheetName val="A2 Glossary"/>
      <sheetName val="A3 Links"/>
      <sheetName val="A4 Guidance"/>
      <sheetName val="M1 Tank"/>
      <sheetName val="M2 Fugitive_Monitoring Data"/>
      <sheetName val="M3 Fugitive_Equipment Leaks"/>
      <sheetName val="M3a Fugitive no SV"/>
      <sheetName val="M3b Fugitive SV is Zero"/>
      <sheetName val="M3c Fugitive SV is not zero"/>
      <sheetName val="M4 Enclosed Process_Overview"/>
      <sheetName val="M4a Enclosed Process_Weight"/>
      <sheetName val="M4b Enclosed Process_Volume"/>
      <sheetName val="M5 Open Process Overview"/>
      <sheetName val="M5a Open Process"/>
      <sheetName val="M5b Open Process Oven"/>
      <sheetName val="M6 Exhaust Air_Measured"/>
      <sheetName val="M6S Exhaust Air_Saturated"/>
      <sheetName val="M7 Binding Agent"/>
      <sheetName val="M8 Spill"/>
      <sheetName val="M9 Spray Coating"/>
      <sheetName val="M9a Spray Coating_Oven"/>
      <sheetName val="M9b Spray Coating_Air Dry"/>
      <sheetName val="R1 Reference Lookups"/>
      <sheetName val="R2 Reference Tables"/>
      <sheetName val="S1 Emissions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15">
          <cell r="M15">
            <v>1</v>
          </cell>
          <cell r="P15" t="str">
            <v>C</v>
          </cell>
          <cell r="T15">
            <v>-273</v>
          </cell>
          <cell r="X15" t="str">
            <v>ft/sec</v>
          </cell>
        </row>
        <row r="16">
          <cell r="M16">
            <v>2</v>
          </cell>
          <cell r="P16" t="str">
            <v>F</v>
          </cell>
          <cell r="T16">
            <v>10000</v>
          </cell>
          <cell r="X16" t="str">
            <v>m/sec</v>
          </cell>
        </row>
        <row r="17">
          <cell r="M17">
            <v>3</v>
          </cell>
          <cell r="P17" t="str">
            <v>K</v>
          </cell>
          <cell r="X17" t="str">
            <v>miles/hr</v>
          </cell>
        </row>
        <row r="18">
          <cell r="M18">
            <v>4</v>
          </cell>
        </row>
        <row r="19">
          <cell r="M19">
            <v>5</v>
          </cell>
        </row>
        <row r="20">
          <cell r="M20">
            <v>6</v>
          </cell>
        </row>
        <row r="21">
          <cell r="M21">
            <v>7</v>
          </cell>
        </row>
        <row r="22">
          <cell r="M22">
            <v>8</v>
          </cell>
        </row>
        <row r="23">
          <cell r="M23">
            <v>9</v>
          </cell>
        </row>
        <row r="24">
          <cell r="M24">
            <v>10</v>
          </cell>
        </row>
      </sheetData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 End"/>
      <sheetName val="Summary"/>
      <sheetName val="SummaryRecpt"/>
      <sheetName val="input"/>
      <sheetName val="inputacute"/>
      <sheetName val="inputrecpt"/>
      <sheetName val="inputacuterecpt"/>
      <sheetName val="paths"/>
      <sheetName val="Emissions"/>
      <sheetName val="Annual Emissions"/>
      <sheetName val="Hourly Emissions"/>
      <sheetName val="plotfiles"/>
      <sheetName val="BDW"/>
      <sheetName val="calculations"/>
      <sheetName val="Risk Values and Consta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B9">
            <v>1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57318-76D1-4247-9C6C-0B5D64C090C2}">
  <dimension ref="A1:DT26"/>
  <sheetViews>
    <sheetView showGridLines="0" tabSelected="1" workbookViewId="0">
      <selection activeCell="EJ13" sqref="EJ13"/>
    </sheetView>
  </sheetViews>
  <sheetFormatPr defaultColWidth="1" defaultRowHeight="15.5" x14ac:dyDescent="0.35"/>
  <cols>
    <col min="1" max="1" width="1" style="139"/>
    <col min="2" max="2" width="3.15234375" style="139" bestFit="1" customWidth="1"/>
    <col min="3" max="11" width="1" style="139"/>
  </cols>
  <sheetData>
    <row r="1" spans="1:124" ht="5.15" customHeight="1" x14ac:dyDescent="0.35">
      <c r="A1" s="118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R1" s="120"/>
      <c r="CS1" s="120"/>
      <c r="CT1" s="120"/>
      <c r="CU1" s="120"/>
      <c r="CV1" s="120"/>
      <c r="CW1" s="120"/>
      <c r="CX1" s="120"/>
      <c r="CY1" s="120"/>
      <c r="CZ1" s="120"/>
      <c r="DA1" s="120"/>
      <c r="DB1" s="120"/>
      <c r="DC1" s="120"/>
      <c r="DD1" s="120"/>
      <c r="DE1" s="120"/>
      <c r="DF1" s="120"/>
      <c r="DG1" s="120"/>
      <c r="DH1" s="120"/>
      <c r="DI1" s="120"/>
      <c r="DJ1" s="120"/>
      <c r="DK1" s="120"/>
      <c r="DL1" s="120"/>
      <c r="DM1" s="120"/>
      <c r="DN1" s="120"/>
      <c r="DO1" s="120"/>
      <c r="DP1" s="120"/>
      <c r="DQ1" s="121"/>
      <c r="DR1" s="122"/>
      <c r="DS1" s="122"/>
      <c r="DT1" s="122"/>
    </row>
    <row r="2" spans="1:124" ht="25.5" x14ac:dyDescent="0.55000000000000004">
      <c r="A2" s="123"/>
      <c r="B2" s="180" t="s">
        <v>82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2"/>
      <c r="P2" s="183" t="s">
        <v>83</v>
      </c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4"/>
      <c r="AM2" s="184"/>
      <c r="AN2" s="184"/>
      <c r="AO2" s="184"/>
      <c r="AP2" s="184"/>
      <c r="AQ2" s="184"/>
      <c r="AR2" s="184"/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F2" s="184"/>
      <c r="BG2" s="184"/>
      <c r="BH2" s="184"/>
      <c r="BI2" s="184"/>
      <c r="BJ2" s="184"/>
      <c r="BK2" s="184"/>
      <c r="BL2" s="184"/>
      <c r="BM2" s="184"/>
      <c r="BN2" s="184"/>
      <c r="BO2" s="184"/>
      <c r="BP2" s="184"/>
      <c r="BQ2" s="184"/>
      <c r="BR2" s="184"/>
      <c r="BS2" s="184"/>
      <c r="BT2" s="184"/>
      <c r="BU2" s="184"/>
      <c r="BV2" s="184"/>
      <c r="BW2" s="184"/>
      <c r="BX2" s="184"/>
      <c r="BY2" s="184"/>
      <c r="BZ2" s="184"/>
      <c r="CA2" s="184"/>
      <c r="CB2" s="184"/>
      <c r="CC2" s="184"/>
      <c r="CD2" s="184"/>
      <c r="CE2" s="184"/>
      <c r="CF2" s="184"/>
      <c r="CG2" s="184"/>
      <c r="CH2" s="184"/>
      <c r="CI2" s="184"/>
      <c r="CJ2" s="184"/>
      <c r="CK2" s="184"/>
      <c r="CL2" s="184"/>
      <c r="CM2" s="184"/>
      <c r="CN2" s="184"/>
      <c r="CO2" s="184"/>
      <c r="CP2" s="184"/>
      <c r="CQ2" s="184"/>
      <c r="CR2" s="184"/>
      <c r="CS2" s="184"/>
      <c r="CT2" s="184"/>
      <c r="CU2" s="184"/>
      <c r="CV2" s="184"/>
      <c r="CW2" s="184"/>
      <c r="CX2" s="184"/>
      <c r="CY2" s="184"/>
      <c r="CZ2" s="184"/>
      <c r="DA2" s="184"/>
      <c r="DB2" s="184"/>
      <c r="DC2" s="185"/>
      <c r="DD2" s="186" t="s">
        <v>84</v>
      </c>
      <c r="DE2" s="187"/>
      <c r="DF2" s="187"/>
      <c r="DG2" s="187"/>
      <c r="DH2" s="187"/>
      <c r="DI2" s="187"/>
      <c r="DJ2" s="187"/>
      <c r="DK2" s="187"/>
      <c r="DL2" s="187"/>
      <c r="DM2" s="187"/>
      <c r="DN2" s="187"/>
      <c r="DO2" s="187"/>
      <c r="DP2" s="188"/>
      <c r="DQ2" s="124"/>
      <c r="DR2" s="122"/>
      <c r="DS2" s="122"/>
      <c r="DT2" s="122"/>
    </row>
    <row r="3" spans="1:124" ht="20.5" x14ac:dyDescent="0.45">
      <c r="A3" s="123"/>
      <c r="B3" s="189" t="s">
        <v>85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25"/>
      <c r="P3" s="191" t="s">
        <v>97</v>
      </c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  <c r="AL3" s="192"/>
      <c r="AM3" s="192"/>
      <c r="AN3" s="192"/>
      <c r="AO3" s="192"/>
      <c r="AP3" s="192"/>
      <c r="AQ3" s="192"/>
      <c r="AR3" s="192"/>
      <c r="AS3" s="192"/>
      <c r="AT3" s="192"/>
      <c r="AU3" s="192"/>
      <c r="AV3" s="192"/>
      <c r="AW3" s="192"/>
      <c r="AX3" s="192"/>
      <c r="AY3" s="192"/>
      <c r="AZ3" s="192"/>
      <c r="BA3" s="192"/>
      <c r="BB3" s="192"/>
      <c r="BC3" s="192"/>
      <c r="BD3" s="192"/>
      <c r="BE3" s="192"/>
      <c r="BF3" s="192"/>
      <c r="BG3" s="192"/>
      <c r="BH3" s="192"/>
      <c r="BI3" s="192"/>
      <c r="BJ3" s="192"/>
      <c r="BK3" s="192"/>
      <c r="BL3" s="192"/>
      <c r="BM3" s="192"/>
      <c r="BN3" s="192"/>
      <c r="BO3" s="192"/>
      <c r="BP3" s="192"/>
      <c r="BQ3" s="192"/>
      <c r="BR3" s="192"/>
      <c r="BS3" s="192"/>
      <c r="BT3" s="192"/>
      <c r="BU3" s="192"/>
      <c r="BV3" s="192"/>
      <c r="BW3" s="192"/>
      <c r="BX3" s="192"/>
      <c r="BY3" s="192"/>
      <c r="BZ3" s="192"/>
      <c r="CA3" s="192"/>
      <c r="CB3" s="192"/>
      <c r="CC3" s="192"/>
      <c r="CD3" s="192"/>
      <c r="CE3" s="192"/>
      <c r="CF3" s="192"/>
      <c r="CG3" s="192"/>
      <c r="CH3" s="192"/>
      <c r="CI3" s="192"/>
      <c r="CJ3" s="192"/>
      <c r="CK3" s="192"/>
      <c r="CL3" s="192"/>
      <c r="CM3" s="192"/>
      <c r="CN3" s="192"/>
      <c r="CO3" s="192"/>
      <c r="CP3" s="192"/>
      <c r="CQ3" s="192"/>
      <c r="CR3" s="192"/>
      <c r="CS3" s="192"/>
      <c r="CT3" s="192"/>
      <c r="CU3" s="192"/>
      <c r="CV3" s="192"/>
      <c r="CW3" s="192"/>
      <c r="CX3" s="192"/>
      <c r="CY3" s="192"/>
      <c r="CZ3" s="192"/>
      <c r="DA3" s="192"/>
      <c r="DB3" s="192"/>
      <c r="DC3" s="150"/>
      <c r="DD3" s="193" t="s">
        <v>86</v>
      </c>
      <c r="DE3" s="194"/>
      <c r="DF3" s="194"/>
      <c r="DG3" s="194"/>
      <c r="DH3" s="194"/>
      <c r="DI3" s="194"/>
      <c r="DJ3" s="194"/>
      <c r="DK3" s="194"/>
      <c r="DL3" s="194"/>
      <c r="DM3" s="194"/>
      <c r="DN3" s="194"/>
      <c r="DO3" s="194"/>
      <c r="DP3" s="126"/>
      <c r="DQ3" s="124"/>
      <c r="DR3" s="122"/>
      <c r="DS3" s="122"/>
      <c r="DT3" s="122"/>
    </row>
    <row r="4" spans="1:124" ht="34.5" x14ac:dyDescent="0.65">
      <c r="A4" s="123"/>
      <c r="B4" s="195">
        <f ca="1">YEAR(TODAY())</f>
        <v>2026</v>
      </c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27"/>
      <c r="P4" s="197" t="s">
        <v>87</v>
      </c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198"/>
      <c r="AU4" s="198"/>
      <c r="AV4" s="198"/>
      <c r="AW4" s="198"/>
      <c r="AX4" s="198"/>
      <c r="AY4" s="198"/>
      <c r="AZ4" s="198"/>
      <c r="BA4" s="198"/>
      <c r="BB4" s="198"/>
      <c r="BC4" s="198"/>
      <c r="BD4" s="198"/>
      <c r="BE4" s="198"/>
      <c r="BF4" s="198"/>
      <c r="BG4" s="198"/>
      <c r="BH4" s="198"/>
      <c r="BI4" s="198"/>
      <c r="BJ4" s="198"/>
      <c r="BK4" s="198"/>
      <c r="BL4" s="198"/>
      <c r="BM4" s="198"/>
      <c r="BN4" s="198"/>
      <c r="BO4" s="198"/>
      <c r="BP4" s="198"/>
      <c r="BQ4" s="198"/>
      <c r="BR4" s="198"/>
      <c r="BS4" s="198"/>
      <c r="BT4" s="198"/>
      <c r="BU4" s="198"/>
      <c r="BV4" s="198"/>
      <c r="BW4" s="198"/>
      <c r="BX4" s="198"/>
      <c r="BY4" s="198"/>
      <c r="BZ4" s="198"/>
      <c r="CA4" s="198"/>
      <c r="CB4" s="198"/>
      <c r="CC4" s="198"/>
      <c r="CD4" s="198"/>
      <c r="CE4" s="198"/>
      <c r="CF4" s="198"/>
      <c r="CG4" s="198"/>
      <c r="CH4" s="198"/>
      <c r="CI4" s="198"/>
      <c r="CJ4" s="198"/>
      <c r="CK4" s="198"/>
      <c r="CL4" s="198"/>
      <c r="CM4" s="198"/>
      <c r="CN4" s="198"/>
      <c r="CO4" s="198"/>
      <c r="CP4" s="198"/>
      <c r="CQ4" s="198"/>
      <c r="CR4" s="198"/>
      <c r="CS4" s="198"/>
      <c r="CT4" s="198"/>
      <c r="CU4" s="198"/>
      <c r="CV4" s="198"/>
      <c r="CW4" s="198"/>
      <c r="CX4" s="198"/>
      <c r="CY4" s="198"/>
      <c r="CZ4" s="198"/>
      <c r="DA4" s="198"/>
      <c r="DB4" s="198"/>
      <c r="DC4" s="149"/>
      <c r="DD4" s="193"/>
      <c r="DE4" s="194"/>
      <c r="DF4" s="194"/>
      <c r="DG4" s="194"/>
      <c r="DH4" s="194"/>
      <c r="DI4" s="194"/>
      <c r="DJ4" s="194"/>
      <c r="DK4" s="194"/>
      <c r="DL4" s="194"/>
      <c r="DM4" s="194"/>
      <c r="DN4" s="194"/>
      <c r="DO4" s="194"/>
      <c r="DP4" s="126"/>
      <c r="DQ4" s="124"/>
      <c r="DR4" s="122"/>
      <c r="DS4" s="122"/>
      <c r="DT4" s="122"/>
    </row>
    <row r="5" spans="1:124" ht="34.5" x14ac:dyDescent="0.5">
      <c r="A5" s="123"/>
      <c r="B5" s="128"/>
      <c r="C5" s="129"/>
      <c r="D5" s="129"/>
      <c r="E5" s="129"/>
      <c r="F5" s="129"/>
      <c r="G5" s="129"/>
      <c r="H5" s="129"/>
      <c r="I5" s="129"/>
      <c r="J5" s="129"/>
      <c r="K5" s="129"/>
      <c r="L5" s="130"/>
      <c r="M5" s="131"/>
      <c r="N5" s="131"/>
      <c r="O5" s="132"/>
      <c r="P5" s="133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4"/>
      <c r="CA5" s="134"/>
      <c r="CB5" s="134"/>
      <c r="CC5" s="134"/>
      <c r="CD5" s="134"/>
      <c r="CE5" s="134"/>
      <c r="CF5" s="134"/>
      <c r="CG5" s="134"/>
      <c r="CH5" s="134"/>
      <c r="CI5" s="134"/>
      <c r="CJ5" s="134"/>
      <c r="CK5" s="134"/>
      <c r="CL5" s="134"/>
      <c r="CM5" s="134"/>
      <c r="CN5" s="134"/>
      <c r="CO5" s="134"/>
      <c r="CP5" s="134"/>
      <c r="CQ5" s="134"/>
      <c r="CR5" s="134"/>
      <c r="CS5" s="134"/>
      <c r="CT5" s="134"/>
      <c r="CU5" s="134"/>
      <c r="CV5" s="134"/>
      <c r="CW5" s="134"/>
      <c r="CX5" s="134"/>
      <c r="CY5" s="134"/>
      <c r="CZ5" s="134"/>
      <c r="DA5" s="134"/>
      <c r="DB5" s="134"/>
      <c r="DC5" s="135"/>
      <c r="DD5" s="133" t="s">
        <v>88</v>
      </c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7"/>
      <c r="DQ5" s="124"/>
      <c r="DR5" s="122"/>
      <c r="DS5" s="122"/>
      <c r="DT5" s="122"/>
    </row>
    <row r="6" spans="1:124" x14ac:dyDescent="0.35">
      <c r="A6" s="138"/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0"/>
      <c r="AT6" s="200"/>
      <c r="AU6" s="200"/>
      <c r="AV6" s="200"/>
      <c r="AW6" s="200"/>
      <c r="AX6" s="200"/>
      <c r="AY6" s="200"/>
      <c r="AZ6" s="200"/>
      <c r="BA6" s="200"/>
      <c r="BB6" s="200"/>
      <c r="BC6" s="200"/>
      <c r="BD6" s="200"/>
      <c r="BE6" s="200"/>
      <c r="BF6" s="200"/>
      <c r="BG6" s="200"/>
      <c r="BH6" s="200"/>
      <c r="BI6" s="200"/>
      <c r="BJ6" s="200"/>
      <c r="BK6" s="200"/>
      <c r="BL6" s="200"/>
      <c r="BM6" s="200"/>
      <c r="BN6" s="200"/>
      <c r="BO6" s="200"/>
      <c r="BP6" s="200"/>
      <c r="BQ6" s="200"/>
      <c r="BR6" s="200"/>
      <c r="BS6" s="200"/>
      <c r="BT6" s="200"/>
      <c r="BU6" s="200"/>
      <c r="BV6" s="200"/>
      <c r="BW6" s="200"/>
      <c r="BX6" s="200"/>
      <c r="BY6" s="200"/>
      <c r="BZ6" s="200"/>
      <c r="CA6" s="200"/>
      <c r="CB6" s="200"/>
      <c r="CC6" s="200"/>
      <c r="CD6" s="200"/>
      <c r="CE6" s="200"/>
      <c r="CF6" s="200"/>
      <c r="CG6" s="200"/>
      <c r="CH6" s="200"/>
      <c r="CI6" s="200"/>
      <c r="CJ6" s="200"/>
      <c r="CK6" s="200"/>
      <c r="CL6" s="200"/>
      <c r="CM6" s="200"/>
      <c r="CN6" s="200"/>
      <c r="CO6" s="200"/>
      <c r="CP6" s="200"/>
      <c r="CQ6" s="200"/>
      <c r="CR6" s="200"/>
      <c r="CS6" s="200"/>
      <c r="CT6" s="200"/>
      <c r="CU6" s="200"/>
      <c r="CV6" s="200"/>
      <c r="CW6" s="200"/>
      <c r="CX6" s="200"/>
      <c r="CY6" s="200"/>
      <c r="CZ6" s="200"/>
      <c r="DA6" s="200"/>
      <c r="DB6" s="200"/>
      <c r="DC6" s="200"/>
      <c r="DD6" s="200"/>
      <c r="DE6" s="200"/>
      <c r="DF6" s="200"/>
      <c r="DG6" s="200"/>
      <c r="DH6" s="200"/>
      <c r="DI6" s="200"/>
      <c r="DJ6" s="200"/>
      <c r="DK6" s="200"/>
      <c r="DL6" s="200"/>
      <c r="DM6" s="200"/>
      <c r="DN6" s="200"/>
      <c r="DO6" s="200"/>
      <c r="DP6" s="200"/>
      <c r="DQ6" s="140"/>
    </row>
    <row r="7" spans="1:124" ht="19" customHeight="1" x14ac:dyDescent="0.5">
      <c r="A7" s="138"/>
      <c r="B7" s="199"/>
      <c r="C7" s="201" t="s">
        <v>89</v>
      </c>
      <c r="D7" s="202"/>
      <c r="E7" s="202"/>
      <c r="F7" s="202" t="s">
        <v>107</v>
      </c>
      <c r="G7" s="202"/>
      <c r="H7" s="202"/>
      <c r="I7" s="203"/>
      <c r="J7" s="203"/>
      <c r="K7" s="203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  <c r="BH7" s="200"/>
      <c r="BI7" s="200"/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200"/>
      <c r="CF7" s="200"/>
      <c r="CG7" s="200"/>
      <c r="CH7" s="200"/>
      <c r="CI7" s="200"/>
      <c r="CJ7" s="200"/>
      <c r="CK7" s="200"/>
      <c r="CL7" s="200"/>
      <c r="CM7" s="200"/>
      <c r="CN7" s="200"/>
      <c r="CO7" s="200"/>
      <c r="CP7" s="200"/>
      <c r="CQ7" s="200"/>
      <c r="CR7" s="200"/>
      <c r="CS7" s="200"/>
      <c r="CT7" s="200"/>
      <c r="CU7" s="200"/>
      <c r="CV7" s="200"/>
      <c r="CW7" s="200"/>
      <c r="CX7" s="200"/>
      <c r="CY7" s="200"/>
      <c r="CZ7" s="200"/>
      <c r="DA7" s="200"/>
      <c r="DB7" s="200"/>
      <c r="DC7" s="200"/>
      <c r="DD7" s="200"/>
      <c r="DE7" s="200"/>
      <c r="DF7" s="200"/>
      <c r="DG7" s="200"/>
      <c r="DH7" s="200"/>
      <c r="DI7" s="200"/>
      <c r="DJ7" s="200"/>
      <c r="DK7" s="200"/>
      <c r="DL7" s="200"/>
      <c r="DM7" s="200"/>
      <c r="DN7" s="200"/>
      <c r="DO7" s="200"/>
      <c r="DP7" s="200"/>
      <c r="DQ7" s="140"/>
    </row>
    <row r="8" spans="1:124" ht="19" customHeight="1" x14ac:dyDescent="0.5">
      <c r="A8" s="138"/>
      <c r="B8" s="199"/>
      <c r="C8" s="199"/>
      <c r="D8" s="199"/>
      <c r="E8" s="199"/>
      <c r="F8" s="202" t="s">
        <v>109</v>
      </c>
      <c r="G8" s="199"/>
      <c r="H8" s="199"/>
      <c r="I8" s="199"/>
      <c r="J8" s="203"/>
      <c r="K8" s="203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0"/>
      <c r="BG8" s="200"/>
      <c r="BH8" s="200"/>
      <c r="BI8" s="200"/>
      <c r="BJ8" s="200"/>
      <c r="BK8" s="200"/>
      <c r="BL8" s="200"/>
      <c r="BM8" s="200"/>
      <c r="BN8" s="200"/>
      <c r="BO8" s="200"/>
      <c r="BP8" s="200"/>
      <c r="BQ8" s="200"/>
      <c r="BR8" s="200"/>
      <c r="BS8" s="200"/>
      <c r="BT8" s="200"/>
      <c r="BU8" s="200"/>
      <c r="BV8" s="200"/>
      <c r="BW8" s="200"/>
      <c r="BX8" s="200"/>
      <c r="BY8" s="200"/>
      <c r="BZ8" s="200"/>
      <c r="CA8" s="200"/>
      <c r="CB8" s="200"/>
      <c r="CC8" s="200"/>
      <c r="CD8" s="200"/>
      <c r="CE8" s="200"/>
      <c r="CF8" s="200"/>
      <c r="CG8" s="200"/>
      <c r="CH8" s="200"/>
      <c r="CI8" s="200"/>
      <c r="CJ8" s="200"/>
      <c r="CK8" s="200"/>
      <c r="CL8" s="200"/>
      <c r="CM8" s="200"/>
      <c r="CN8" s="200"/>
      <c r="CO8" s="200"/>
      <c r="CP8" s="200"/>
      <c r="CQ8" s="200"/>
      <c r="CR8" s="200"/>
      <c r="CS8" s="200"/>
      <c r="CT8" s="200"/>
      <c r="CU8" s="200"/>
      <c r="CV8" s="200"/>
      <c r="CW8" s="200"/>
      <c r="CX8" s="200"/>
      <c r="CY8" s="200"/>
      <c r="CZ8" s="200"/>
      <c r="DA8" s="200"/>
      <c r="DB8" s="200"/>
      <c r="DC8" s="200"/>
      <c r="DD8" s="200"/>
      <c r="DE8" s="200"/>
      <c r="DF8" s="200"/>
      <c r="DG8" s="200"/>
      <c r="DH8" s="200"/>
      <c r="DI8" s="200"/>
      <c r="DJ8" s="200"/>
      <c r="DK8" s="200"/>
      <c r="DL8" s="200"/>
      <c r="DM8" s="200"/>
      <c r="DN8" s="200"/>
      <c r="DO8" s="200"/>
      <c r="DP8" s="200"/>
      <c r="DQ8" s="140"/>
    </row>
    <row r="9" spans="1:124" ht="25" x14ac:dyDescent="0.5">
      <c r="A9" s="138"/>
      <c r="B9" s="199"/>
      <c r="C9" s="199"/>
      <c r="D9" s="199"/>
      <c r="E9" s="199"/>
      <c r="F9" s="202" t="s">
        <v>108</v>
      </c>
      <c r="G9" s="199"/>
      <c r="H9" s="199"/>
      <c r="I9" s="199"/>
      <c r="J9" s="203"/>
      <c r="K9" s="203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  <c r="BI9" s="200"/>
      <c r="BJ9" s="200"/>
      <c r="BK9" s="200"/>
      <c r="BL9" s="200"/>
      <c r="BM9" s="200"/>
      <c r="BN9" s="200"/>
      <c r="BO9" s="200"/>
      <c r="BP9" s="200"/>
      <c r="BQ9" s="200"/>
      <c r="BR9" s="200"/>
      <c r="BS9" s="200"/>
      <c r="BT9" s="200"/>
      <c r="BU9" s="200"/>
      <c r="BV9" s="200"/>
      <c r="BW9" s="200"/>
      <c r="BX9" s="200"/>
      <c r="BY9" s="200"/>
      <c r="BZ9" s="200"/>
      <c r="CA9" s="200"/>
      <c r="CB9" s="200"/>
      <c r="CC9" s="200"/>
      <c r="CD9" s="200"/>
      <c r="CE9" s="200"/>
      <c r="CF9" s="200"/>
      <c r="CG9" s="200"/>
      <c r="CH9" s="200"/>
      <c r="CI9" s="200"/>
      <c r="CJ9" s="200"/>
      <c r="CK9" s="200"/>
      <c r="CL9" s="200"/>
      <c r="CM9" s="200"/>
      <c r="CN9" s="200"/>
      <c r="CO9" s="200"/>
      <c r="CP9" s="200"/>
      <c r="CQ9" s="200"/>
      <c r="CR9" s="200"/>
      <c r="CS9" s="200"/>
      <c r="CT9" s="200"/>
      <c r="CU9" s="200"/>
      <c r="CV9" s="200"/>
      <c r="CW9" s="200"/>
      <c r="CX9" s="200"/>
      <c r="CY9" s="200"/>
      <c r="CZ9" s="200"/>
      <c r="DA9" s="200"/>
      <c r="DB9" s="200"/>
      <c r="DC9" s="200"/>
      <c r="DD9" s="200"/>
      <c r="DE9" s="200"/>
      <c r="DF9" s="200"/>
      <c r="DG9" s="200"/>
      <c r="DH9" s="200"/>
      <c r="DI9" s="200"/>
      <c r="DJ9" s="200"/>
      <c r="DK9" s="200"/>
      <c r="DL9" s="200"/>
      <c r="DM9" s="200"/>
      <c r="DN9" s="200"/>
      <c r="DO9" s="200"/>
      <c r="DP9" s="200"/>
      <c r="DQ9" s="140"/>
    </row>
    <row r="10" spans="1:124" ht="25" x14ac:dyDescent="0.5">
      <c r="A10" s="138"/>
      <c r="B10" s="199"/>
      <c r="C10" s="201" t="s">
        <v>90</v>
      </c>
      <c r="D10" s="201"/>
      <c r="E10" s="202"/>
      <c r="F10" s="202" t="s">
        <v>99</v>
      </c>
      <c r="G10" s="202"/>
      <c r="H10" s="202"/>
      <c r="I10" s="203"/>
      <c r="J10" s="203"/>
      <c r="K10" s="203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  <c r="BI10" s="200"/>
      <c r="BJ10" s="200"/>
      <c r="BK10" s="200"/>
      <c r="BL10" s="200"/>
      <c r="BM10" s="200"/>
      <c r="BN10" s="200"/>
      <c r="BO10" s="200"/>
      <c r="BP10" s="200"/>
      <c r="BQ10" s="200"/>
      <c r="BR10" s="200"/>
      <c r="BS10" s="200"/>
      <c r="BT10" s="200"/>
      <c r="BU10" s="200"/>
      <c r="BV10" s="200"/>
      <c r="BW10" s="200"/>
      <c r="BX10" s="200"/>
      <c r="BY10" s="200"/>
      <c r="BZ10" s="200"/>
      <c r="CA10" s="200"/>
      <c r="CB10" s="200"/>
      <c r="CC10" s="200"/>
      <c r="CD10" s="200"/>
      <c r="CE10" s="200"/>
      <c r="CF10" s="200"/>
      <c r="CG10" s="200"/>
      <c r="CH10" s="200"/>
      <c r="CI10" s="200"/>
      <c r="CJ10" s="200"/>
      <c r="CK10" s="200"/>
      <c r="CL10" s="200"/>
      <c r="CM10" s="200"/>
      <c r="CN10" s="200"/>
      <c r="CO10" s="200"/>
      <c r="CP10" s="200"/>
      <c r="CQ10" s="200"/>
      <c r="CR10" s="200"/>
      <c r="CS10" s="200"/>
      <c r="CT10" s="200"/>
      <c r="CU10" s="200"/>
      <c r="CV10" s="200"/>
      <c r="CW10" s="200"/>
      <c r="CX10" s="200"/>
      <c r="CY10" s="200"/>
      <c r="CZ10" s="200"/>
      <c r="DA10" s="200"/>
      <c r="DB10" s="200"/>
      <c r="DC10" s="200"/>
      <c r="DD10" s="200"/>
      <c r="DE10" s="200"/>
      <c r="DF10" s="200"/>
      <c r="DG10" s="200"/>
      <c r="DH10" s="200"/>
      <c r="DI10" s="200"/>
      <c r="DJ10" s="200"/>
      <c r="DK10" s="200"/>
      <c r="DL10" s="200"/>
      <c r="DM10" s="200"/>
      <c r="DN10" s="200"/>
      <c r="DO10" s="200"/>
      <c r="DP10" s="200"/>
      <c r="DQ10" s="140"/>
    </row>
    <row r="11" spans="1:124" ht="25" x14ac:dyDescent="0.5">
      <c r="A11" s="138"/>
      <c r="B11" s="199"/>
      <c r="C11" s="201"/>
      <c r="D11" s="202"/>
      <c r="E11" s="202"/>
      <c r="F11" s="202"/>
      <c r="G11" s="202"/>
      <c r="H11" s="202"/>
      <c r="I11" s="203"/>
      <c r="J11" s="203"/>
      <c r="K11" s="203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200"/>
      <c r="BK11" s="200"/>
      <c r="BL11" s="200"/>
      <c r="BM11" s="200"/>
      <c r="BN11" s="200"/>
      <c r="BO11" s="200"/>
      <c r="BP11" s="200"/>
      <c r="BQ11" s="200"/>
      <c r="BR11" s="200"/>
      <c r="BS11" s="200"/>
      <c r="BT11" s="200"/>
      <c r="BU11" s="200"/>
      <c r="BV11" s="200"/>
      <c r="BW11" s="200"/>
      <c r="BX11" s="200"/>
      <c r="BY11" s="200"/>
      <c r="BZ11" s="200"/>
      <c r="CA11" s="200"/>
      <c r="CB11" s="200"/>
      <c r="CC11" s="200"/>
      <c r="CD11" s="200"/>
      <c r="CE11" s="200"/>
      <c r="CF11" s="200"/>
      <c r="CG11" s="200"/>
      <c r="CH11" s="200"/>
      <c r="CI11" s="200"/>
      <c r="CJ11" s="200"/>
      <c r="CK11" s="200"/>
      <c r="CL11" s="200"/>
      <c r="CM11" s="200"/>
      <c r="CN11" s="200"/>
      <c r="CO11" s="200"/>
      <c r="CP11" s="200"/>
      <c r="CQ11" s="200"/>
      <c r="CR11" s="200"/>
      <c r="CS11" s="200"/>
      <c r="CT11" s="200"/>
      <c r="CU11" s="200"/>
      <c r="CV11" s="200"/>
      <c r="CW11" s="200"/>
      <c r="CX11" s="200"/>
      <c r="CY11" s="200"/>
      <c r="CZ11" s="200"/>
      <c r="DA11" s="200"/>
      <c r="DB11" s="200"/>
      <c r="DC11" s="200"/>
      <c r="DD11" s="200"/>
      <c r="DE11" s="200"/>
      <c r="DF11" s="200"/>
      <c r="DG11" s="200"/>
      <c r="DH11" s="200"/>
      <c r="DI11" s="200"/>
      <c r="DJ11" s="200"/>
      <c r="DK11" s="200"/>
      <c r="DL11" s="200"/>
      <c r="DM11" s="200"/>
      <c r="DN11" s="200"/>
      <c r="DO11" s="200"/>
      <c r="DP11" s="200"/>
      <c r="DQ11" s="140"/>
    </row>
    <row r="12" spans="1:124" ht="25" x14ac:dyDescent="0.5">
      <c r="A12" s="138"/>
      <c r="B12" s="199"/>
      <c r="C12" s="201" t="s">
        <v>91</v>
      </c>
      <c r="D12" s="202"/>
      <c r="E12" s="202"/>
      <c r="F12" s="202" t="s">
        <v>98</v>
      </c>
      <c r="G12" s="202"/>
      <c r="H12" s="202"/>
      <c r="I12" s="203"/>
      <c r="J12" s="203"/>
      <c r="K12" s="203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200"/>
      <c r="BS12" s="200"/>
      <c r="BT12" s="200"/>
      <c r="BU12" s="200"/>
      <c r="BV12" s="200"/>
      <c r="BW12" s="200"/>
      <c r="BX12" s="200"/>
      <c r="BY12" s="200"/>
      <c r="BZ12" s="200"/>
      <c r="CA12" s="200"/>
      <c r="CB12" s="200"/>
      <c r="CC12" s="200"/>
      <c r="CD12" s="200"/>
      <c r="CE12" s="200"/>
      <c r="CF12" s="200"/>
      <c r="CG12" s="200"/>
      <c r="CH12" s="200"/>
      <c r="CI12" s="200"/>
      <c r="CJ12" s="200"/>
      <c r="CK12" s="200"/>
      <c r="CL12" s="200"/>
      <c r="CM12" s="200"/>
      <c r="CN12" s="200"/>
      <c r="CO12" s="200"/>
      <c r="CP12" s="200"/>
      <c r="CQ12" s="200"/>
      <c r="CR12" s="200"/>
      <c r="CS12" s="200"/>
      <c r="CT12" s="200"/>
      <c r="CU12" s="200"/>
      <c r="CV12" s="200"/>
      <c r="CW12" s="200"/>
      <c r="CX12" s="200"/>
      <c r="CY12" s="200"/>
      <c r="CZ12" s="200"/>
      <c r="DA12" s="200"/>
      <c r="DB12" s="200"/>
      <c r="DC12" s="200"/>
      <c r="DD12" s="200"/>
      <c r="DE12" s="200"/>
      <c r="DF12" s="200"/>
      <c r="DG12" s="200"/>
      <c r="DH12" s="200"/>
      <c r="DI12" s="200"/>
      <c r="DJ12" s="200"/>
      <c r="DK12" s="200"/>
      <c r="DL12" s="200"/>
      <c r="DM12" s="200"/>
      <c r="DN12" s="200"/>
      <c r="DO12" s="200"/>
      <c r="DP12" s="200"/>
      <c r="DQ12" s="140"/>
    </row>
    <row r="13" spans="1:124" ht="25" x14ac:dyDescent="0.5">
      <c r="A13" s="138"/>
      <c r="B13" s="199"/>
      <c r="C13" s="201"/>
      <c r="D13" s="202"/>
      <c r="E13" s="202"/>
      <c r="F13" s="202"/>
      <c r="G13" s="202"/>
      <c r="H13" s="202"/>
      <c r="I13" s="203"/>
      <c r="J13" s="203"/>
      <c r="K13" s="203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200"/>
      <c r="BK13" s="200"/>
      <c r="BL13" s="200"/>
      <c r="BM13" s="200"/>
      <c r="BN13" s="200"/>
      <c r="BO13" s="200"/>
      <c r="BP13" s="200"/>
      <c r="BQ13" s="200"/>
      <c r="BR13" s="200"/>
      <c r="BS13" s="200"/>
      <c r="BT13" s="200"/>
      <c r="BU13" s="200"/>
      <c r="BV13" s="200"/>
      <c r="BW13" s="200"/>
      <c r="BX13" s="200"/>
      <c r="BY13" s="200"/>
      <c r="BZ13" s="200"/>
      <c r="CA13" s="200"/>
      <c r="CB13" s="200"/>
      <c r="CC13" s="200"/>
      <c r="CD13" s="200"/>
      <c r="CE13" s="200"/>
      <c r="CF13" s="200"/>
      <c r="CG13" s="200"/>
      <c r="CH13" s="200"/>
      <c r="CI13" s="200"/>
      <c r="CJ13" s="200"/>
      <c r="CK13" s="200"/>
      <c r="CL13" s="200"/>
      <c r="CM13" s="200"/>
      <c r="CN13" s="200"/>
      <c r="CO13" s="200"/>
      <c r="CP13" s="200"/>
      <c r="CQ13" s="200"/>
      <c r="CR13" s="200"/>
      <c r="CS13" s="200"/>
      <c r="CT13" s="200"/>
      <c r="CU13" s="200"/>
      <c r="CV13" s="200"/>
      <c r="CW13" s="200"/>
      <c r="CX13" s="200"/>
      <c r="CY13" s="200"/>
      <c r="CZ13" s="200"/>
      <c r="DA13" s="200"/>
      <c r="DB13" s="200"/>
      <c r="DC13" s="200"/>
      <c r="DD13" s="200"/>
      <c r="DE13" s="200"/>
      <c r="DF13" s="200"/>
      <c r="DG13" s="200"/>
      <c r="DH13" s="200"/>
      <c r="DI13" s="200"/>
      <c r="DJ13" s="200"/>
      <c r="DK13" s="200"/>
      <c r="DL13" s="200"/>
      <c r="DM13" s="200"/>
      <c r="DN13" s="200"/>
      <c r="DO13" s="200"/>
      <c r="DP13" s="200"/>
      <c r="DQ13" s="140"/>
    </row>
    <row r="14" spans="1:124" ht="25" x14ac:dyDescent="0.5">
      <c r="A14" s="138"/>
      <c r="B14" s="199"/>
      <c r="C14" s="201" t="s">
        <v>92</v>
      </c>
      <c r="D14" s="202"/>
      <c r="E14" s="202"/>
      <c r="F14" s="205" t="s">
        <v>105</v>
      </c>
      <c r="G14" s="202"/>
      <c r="H14" s="202"/>
      <c r="I14" s="203"/>
      <c r="J14" s="203"/>
      <c r="K14" s="203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200"/>
      <c r="BN14" s="200"/>
      <c r="BO14" s="200"/>
      <c r="BP14" s="200"/>
      <c r="BQ14" s="200"/>
      <c r="BR14" s="200"/>
      <c r="BS14" s="200"/>
      <c r="BT14" s="200"/>
      <c r="BU14" s="200"/>
      <c r="BV14" s="200"/>
      <c r="BW14" s="200"/>
      <c r="BX14" s="200"/>
      <c r="BY14" s="200"/>
      <c r="BZ14" s="200"/>
      <c r="CA14" s="200"/>
      <c r="CB14" s="200"/>
      <c r="CC14" s="200"/>
      <c r="CD14" s="200"/>
      <c r="CE14" s="200"/>
      <c r="CF14" s="200"/>
      <c r="CG14" s="200"/>
      <c r="CH14" s="200"/>
      <c r="CI14" s="200"/>
      <c r="CJ14" s="200"/>
      <c r="CK14" s="200"/>
      <c r="CL14" s="200"/>
      <c r="CM14" s="200"/>
      <c r="CN14" s="200"/>
      <c r="CO14" s="200"/>
      <c r="CP14" s="200"/>
      <c r="CQ14" s="200"/>
      <c r="CR14" s="200"/>
      <c r="CS14" s="200"/>
      <c r="CT14" s="200"/>
      <c r="CU14" s="200"/>
      <c r="CV14" s="200"/>
      <c r="CW14" s="200"/>
      <c r="CX14" s="200"/>
      <c r="CY14" s="200"/>
      <c r="CZ14" s="200"/>
      <c r="DA14" s="200"/>
      <c r="DB14" s="200"/>
      <c r="DC14" s="200"/>
      <c r="DD14" s="200"/>
      <c r="DE14" s="200"/>
      <c r="DF14" s="200"/>
      <c r="DG14" s="200"/>
      <c r="DH14" s="200"/>
      <c r="DI14" s="200"/>
      <c r="DJ14" s="200"/>
      <c r="DK14" s="200"/>
      <c r="DL14" s="200"/>
      <c r="DM14" s="200"/>
      <c r="DN14" s="200"/>
      <c r="DO14" s="200"/>
      <c r="DP14" s="200"/>
      <c r="DQ14" s="140"/>
    </row>
    <row r="15" spans="1:124" ht="25" x14ac:dyDescent="0.5">
      <c r="A15" s="138"/>
      <c r="B15" s="199"/>
      <c r="C15" s="201"/>
      <c r="D15" s="202"/>
      <c r="E15" s="202"/>
      <c r="F15" s="202"/>
      <c r="G15" s="202"/>
      <c r="H15" s="202"/>
      <c r="I15" s="203"/>
      <c r="J15" s="203"/>
      <c r="K15" s="203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0"/>
      <c r="AX15" s="200"/>
      <c r="AY15" s="200"/>
      <c r="AZ15" s="200"/>
      <c r="BA15" s="200"/>
      <c r="BB15" s="200"/>
      <c r="BC15" s="200"/>
      <c r="BD15" s="200"/>
      <c r="BE15" s="200"/>
      <c r="BF15" s="200"/>
      <c r="BG15" s="200"/>
      <c r="BH15" s="200"/>
      <c r="BI15" s="200"/>
      <c r="BJ15" s="200"/>
      <c r="BK15" s="200"/>
      <c r="BL15" s="200"/>
      <c r="BM15" s="200"/>
      <c r="BN15" s="200"/>
      <c r="BO15" s="200"/>
      <c r="BP15" s="200"/>
      <c r="BQ15" s="200"/>
      <c r="BR15" s="200"/>
      <c r="BS15" s="200"/>
      <c r="BT15" s="200"/>
      <c r="BU15" s="200"/>
      <c r="BV15" s="200"/>
      <c r="BW15" s="200"/>
      <c r="BX15" s="200"/>
      <c r="BY15" s="200"/>
      <c r="BZ15" s="200"/>
      <c r="CA15" s="200"/>
      <c r="CB15" s="200"/>
      <c r="CC15" s="200"/>
      <c r="CD15" s="200"/>
      <c r="CE15" s="200"/>
      <c r="CF15" s="200"/>
      <c r="CG15" s="200"/>
      <c r="CH15" s="200"/>
      <c r="CI15" s="200"/>
      <c r="CJ15" s="200"/>
      <c r="CK15" s="200"/>
      <c r="CL15" s="200"/>
      <c r="CM15" s="200"/>
      <c r="CN15" s="200"/>
      <c r="CO15" s="200"/>
      <c r="CP15" s="200"/>
      <c r="CQ15" s="200"/>
      <c r="CR15" s="200"/>
      <c r="CS15" s="200"/>
      <c r="CT15" s="200"/>
      <c r="CU15" s="200"/>
      <c r="CV15" s="200"/>
      <c r="CW15" s="200"/>
      <c r="CX15" s="200"/>
      <c r="CY15" s="200"/>
      <c r="CZ15" s="200"/>
      <c r="DA15" s="200"/>
      <c r="DB15" s="200"/>
      <c r="DC15" s="200"/>
      <c r="DD15" s="200"/>
      <c r="DE15" s="200"/>
      <c r="DF15" s="200"/>
      <c r="DG15" s="200"/>
      <c r="DH15" s="200"/>
      <c r="DI15" s="200"/>
      <c r="DJ15" s="200"/>
      <c r="DK15" s="200"/>
      <c r="DL15" s="200"/>
      <c r="DM15" s="200"/>
      <c r="DN15" s="200"/>
      <c r="DO15" s="200"/>
      <c r="DP15" s="200"/>
      <c r="DQ15" s="140"/>
    </row>
    <row r="16" spans="1:124" ht="25" x14ac:dyDescent="0.5">
      <c r="A16" s="138"/>
      <c r="B16" s="199"/>
      <c r="C16" s="201" t="s">
        <v>93</v>
      </c>
      <c r="D16" s="202"/>
      <c r="E16" s="202"/>
      <c r="F16" s="202" t="s">
        <v>106</v>
      </c>
      <c r="G16" s="202"/>
      <c r="H16" s="202"/>
      <c r="I16" s="203"/>
      <c r="J16" s="203"/>
      <c r="K16" s="203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200"/>
      <c r="AU16" s="200"/>
      <c r="AV16" s="200"/>
      <c r="AW16" s="200"/>
      <c r="AX16" s="200"/>
      <c r="AY16" s="200"/>
      <c r="AZ16" s="200"/>
      <c r="BA16" s="200"/>
      <c r="BB16" s="200"/>
      <c r="BC16" s="200"/>
      <c r="BD16" s="200"/>
      <c r="BE16" s="200"/>
      <c r="BF16" s="200"/>
      <c r="BG16" s="200"/>
      <c r="BH16" s="200"/>
      <c r="BI16" s="200"/>
      <c r="BJ16" s="200"/>
      <c r="BK16" s="200"/>
      <c r="BL16" s="200"/>
      <c r="BM16" s="200"/>
      <c r="BN16" s="200"/>
      <c r="BO16" s="200"/>
      <c r="BP16" s="200"/>
      <c r="BQ16" s="200"/>
      <c r="BR16" s="200"/>
      <c r="BS16" s="200"/>
      <c r="BT16" s="200"/>
      <c r="BU16" s="200"/>
      <c r="BV16" s="200"/>
      <c r="BW16" s="200"/>
      <c r="BX16" s="200"/>
      <c r="BY16" s="200"/>
      <c r="BZ16" s="200"/>
      <c r="CA16" s="200"/>
      <c r="CB16" s="200"/>
      <c r="CC16" s="200"/>
      <c r="CD16" s="200"/>
      <c r="CE16" s="200"/>
      <c r="CF16" s="200"/>
      <c r="CG16" s="200"/>
      <c r="CH16" s="200"/>
      <c r="CI16" s="200"/>
      <c r="CJ16" s="200"/>
      <c r="CK16" s="200"/>
      <c r="CL16" s="200"/>
      <c r="CM16" s="200"/>
      <c r="CN16" s="200"/>
      <c r="CO16" s="200"/>
      <c r="CP16" s="200"/>
      <c r="CQ16" s="200"/>
      <c r="CR16" s="200"/>
      <c r="CS16" s="200"/>
      <c r="CT16" s="200"/>
      <c r="CU16" s="200"/>
      <c r="CV16" s="200"/>
      <c r="CW16" s="200"/>
      <c r="CX16" s="200"/>
      <c r="CY16" s="200"/>
      <c r="CZ16" s="200"/>
      <c r="DA16" s="200"/>
      <c r="DB16" s="200"/>
      <c r="DC16" s="200"/>
      <c r="DD16" s="200"/>
      <c r="DE16" s="200"/>
      <c r="DF16" s="200"/>
      <c r="DG16" s="200"/>
      <c r="DH16" s="200"/>
      <c r="DI16" s="200"/>
      <c r="DJ16" s="200"/>
      <c r="DK16" s="200"/>
      <c r="DL16" s="200"/>
      <c r="DM16" s="200"/>
      <c r="DN16" s="200"/>
      <c r="DO16" s="200"/>
      <c r="DP16" s="200"/>
      <c r="DQ16" s="140"/>
    </row>
    <row r="17" spans="1:121" ht="25" x14ac:dyDescent="0.5">
      <c r="A17" s="138"/>
      <c r="B17" s="199"/>
      <c r="C17" s="201"/>
      <c r="D17" s="202"/>
      <c r="E17" s="202"/>
      <c r="F17" s="202"/>
      <c r="G17" s="202"/>
      <c r="H17" s="202"/>
      <c r="I17" s="203"/>
      <c r="J17" s="203"/>
      <c r="K17" s="203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0"/>
      <c r="BB17" s="200"/>
      <c r="BC17" s="200"/>
      <c r="BD17" s="200"/>
      <c r="BE17" s="200"/>
      <c r="BF17" s="200"/>
      <c r="BG17" s="200"/>
      <c r="BH17" s="200"/>
      <c r="BI17" s="200"/>
      <c r="BJ17" s="200"/>
      <c r="BK17" s="200"/>
      <c r="BL17" s="200"/>
      <c r="BM17" s="200"/>
      <c r="BN17" s="200"/>
      <c r="BO17" s="200"/>
      <c r="BP17" s="200"/>
      <c r="BQ17" s="200"/>
      <c r="BR17" s="200"/>
      <c r="BS17" s="200"/>
      <c r="BT17" s="200"/>
      <c r="BU17" s="200"/>
      <c r="BV17" s="200"/>
      <c r="BW17" s="200"/>
      <c r="BX17" s="200"/>
      <c r="BY17" s="200"/>
      <c r="BZ17" s="200"/>
      <c r="CA17" s="200"/>
      <c r="CB17" s="200"/>
      <c r="CC17" s="200"/>
      <c r="CD17" s="200"/>
      <c r="CE17" s="200"/>
      <c r="CF17" s="200"/>
      <c r="CG17" s="200"/>
      <c r="CH17" s="200"/>
      <c r="CI17" s="200"/>
      <c r="CJ17" s="200"/>
      <c r="CK17" s="200"/>
      <c r="CL17" s="200"/>
      <c r="CM17" s="200"/>
      <c r="CN17" s="200"/>
      <c r="CO17" s="200"/>
      <c r="CP17" s="200"/>
      <c r="CQ17" s="200"/>
      <c r="CR17" s="200"/>
      <c r="CS17" s="200"/>
      <c r="CT17" s="200"/>
      <c r="CU17" s="200"/>
      <c r="CV17" s="200"/>
      <c r="CW17" s="200"/>
      <c r="CX17" s="200"/>
      <c r="CY17" s="200"/>
      <c r="CZ17" s="200"/>
      <c r="DA17" s="200"/>
      <c r="DB17" s="200"/>
      <c r="DC17" s="200"/>
      <c r="DD17" s="200"/>
      <c r="DE17" s="200"/>
      <c r="DF17" s="200"/>
      <c r="DG17" s="200"/>
      <c r="DH17" s="200"/>
      <c r="DI17" s="200"/>
      <c r="DJ17" s="200"/>
      <c r="DK17" s="200"/>
      <c r="DL17" s="200"/>
      <c r="DM17" s="200"/>
      <c r="DN17" s="200"/>
      <c r="DO17" s="200"/>
      <c r="DP17" s="200"/>
      <c r="DQ17" s="140"/>
    </row>
    <row r="18" spans="1:121" ht="18" x14ac:dyDescent="0.35">
      <c r="A18" s="138"/>
      <c r="B18" s="199"/>
      <c r="C18" s="201" t="s">
        <v>94</v>
      </c>
      <c r="D18" s="202"/>
      <c r="E18" s="202"/>
      <c r="F18" s="202" t="s">
        <v>100</v>
      </c>
      <c r="G18" s="202"/>
      <c r="H18" s="202"/>
      <c r="I18" s="199"/>
      <c r="J18" s="199"/>
      <c r="K18" s="199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0"/>
      <c r="AW18" s="200"/>
      <c r="AX18" s="200"/>
      <c r="AY18" s="200"/>
      <c r="AZ18" s="200"/>
      <c r="BA18" s="200"/>
      <c r="BB18" s="200"/>
      <c r="BC18" s="200"/>
      <c r="BD18" s="200"/>
      <c r="BE18" s="200"/>
      <c r="BF18" s="200"/>
      <c r="BG18" s="200"/>
      <c r="BH18" s="200"/>
      <c r="BI18" s="200"/>
      <c r="BJ18" s="200"/>
      <c r="BK18" s="200"/>
      <c r="BL18" s="200"/>
      <c r="BM18" s="200"/>
      <c r="BN18" s="200"/>
      <c r="BO18" s="200"/>
      <c r="BP18" s="200"/>
      <c r="BQ18" s="200"/>
      <c r="BR18" s="200"/>
      <c r="BS18" s="200"/>
      <c r="BT18" s="200"/>
      <c r="BU18" s="200"/>
      <c r="BV18" s="200"/>
      <c r="BW18" s="200"/>
      <c r="BX18" s="200"/>
      <c r="BY18" s="200"/>
      <c r="BZ18" s="200"/>
      <c r="CA18" s="200"/>
      <c r="CB18" s="200"/>
      <c r="CC18" s="200"/>
      <c r="CD18" s="200"/>
      <c r="CE18" s="200"/>
      <c r="CF18" s="200"/>
      <c r="CG18" s="200"/>
      <c r="CH18" s="200"/>
      <c r="CI18" s="200"/>
      <c r="CJ18" s="200"/>
      <c r="CK18" s="200"/>
      <c r="CL18" s="200"/>
      <c r="CM18" s="200"/>
      <c r="CN18" s="200"/>
      <c r="CO18" s="200"/>
      <c r="CP18" s="200"/>
      <c r="CQ18" s="200"/>
      <c r="CR18" s="200"/>
      <c r="CS18" s="200"/>
      <c r="CT18" s="200"/>
      <c r="CU18" s="200"/>
      <c r="CV18" s="200"/>
      <c r="CW18" s="200"/>
      <c r="CX18" s="200"/>
      <c r="CY18" s="200"/>
      <c r="CZ18" s="200"/>
      <c r="DA18" s="200"/>
      <c r="DB18" s="200"/>
      <c r="DC18" s="200"/>
      <c r="DD18" s="200"/>
      <c r="DE18" s="200"/>
      <c r="DF18" s="200"/>
      <c r="DG18" s="200"/>
      <c r="DH18" s="200"/>
      <c r="DI18" s="200"/>
      <c r="DJ18" s="200"/>
      <c r="DK18" s="200"/>
      <c r="DL18" s="200"/>
      <c r="DM18" s="200"/>
      <c r="DN18" s="200"/>
      <c r="DO18" s="200"/>
      <c r="DP18" s="200"/>
      <c r="DQ18" s="140"/>
    </row>
    <row r="19" spans="1:121" ht="18" x14ac:dyDescent="0.35">
      <c r="A19" s="138"/>
      <c r="B19" s="199"/>
      <c r="C19" s="201"/>
      <c r="D19" s="202"/>
      <c r="E19" s="202"/>
      <c r="F19" s="202" t="s">
        <v>101</v>
      </c>
      <c r="G19" s="199"/>
      <c r="H19" s="202"/>
      <c r="I19" s="199"/>
      <c r="J19" s="199"/>
      <c r="K19" s="199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0"/>
      <c r="BF19" s="200"/>
      <c r="BG19" s="200"/>
      <c r="BH19" s="200"/>
      <c r="BI19" s="200"/>
      <c r="BJ19" s="200"/>
      <c r="BK19" s="200"/>
      <c r="BL19" s="200"/>
      <c r="BM19" s="200"/>
      <c r="BN19" s="200"/>
      <c r="BO19" s="200"/>
      <c r="BP19" s="200"/>
      <c r="BQ19" s="200"/>
      <c r="BR19" s="200"/>
      <c r="BS19" s="200"/>
      <c r="BT19" s="200"/>
      <c r="BU19" s="200"/>
      <c r="BV19" s="200"/>
      <c r="BW19" s="200"/>
      <c r="BX19" s="200"/>
      <c r="BY19" s="200"/>
      <c r="BZ19" s="200"/>
      <c r="CA19" s="200"/>
      <c r="CB19" s="200"/>
      <c r="CC19" s="200"/>
      <c r="CD19" s="200"/>
      <c r="CE19" s="200"/>
      <c r="CF19" s="200"/>
      <c r="CG19" s="200"/>
      <c r="CH19" s="200"/>
      <c r="CI19" s="200"/>
      <c r="CJ19" s="200"/>
      <c r="CK19" s="200"/>
      <c r="CL19" s="200"/>
      <c r="CM19" s="200"/>
      <c r="CN19" s="200"/>
      <c r="CO19" s="200"/>
      <c r="CP19" s="200"/>
      <c r="CQ19" s="200"/>
      <c r="CR19" s="200"/>
      <c r="CS19" s="200"/>
      <c r="CT19" s="200"/>
      <c r="CU19" s="200"/>
      <c r="CV19" s="200"/>
      <c r="CW19" s="200"/>
      <c r="CX19" s="200"/>
      <c r="CY19" s="200"/>
      <c r="CZ19" s="200"/>
      <c r="DA19" s="200"/>
      <c r="DB19" s="200"/>
      <c r="DC19" s="200"/>
      <c r="DD19" s="200"/>
      <c r="DE19" s="200"/>
      <c r="DF19" s="200"/>
      <c r="DG19" s="200"/>
      <c r="DH19" s="200"/>
      <c r="DI19" s="200"/>
      <c r="DJ19" s="200"/>
      <c r="DK19" s="200"/>
      <c r="DL19" s="200"/>
      <c r="DM19" s="200"/>
      <c r="DN19" s="200"/>
      <c r="DO19" s="200"/>
      <c r="DP19" s="200"/>
      <c r="DQ19" s="140"/>
    </row>
    <row r="20" spans="1:121" ht="18" x14ac:dyDescent="0.35">
      <c r="A20" s="138"/>
      <c r="B20" s="199"/>
      <c r="C20" s="201"/>
      <c r="D20" s="202"/>
      <c r="E20" s="202"/>
      <c r="F20" s="202"/>
      <c r="G20" s="199"/>
      <c r="H20" s="202"/>
      <c r="I20" s="199"/>
      <c r="J20" s="199"/>
      <c r="K20" s="199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0"/>
      <c r="BC20" s="200"/>
      <c r="BD20" s="200"/>
      <c r="BE20" s="200"/>
      <c r="BF20" s="200"/>
      <c r="BG20" s="200"/>
      <c r="BH20" s="200"/>
      <c r="BI20" s="200"/>
      <c r="BJ20" s="200"/>
      <c r="BK20" s="200"/>
      <c r="BL20" s="200"/>
      <c r="BM20" s="200"/>
      <c r="BN20" s="200"/>
      <c r="BO20" s="200"/>
      <c r="BP20" s="200"/>
      <c r="BQ20" s="200"/>
      <c r="BR20" s="200"/>
      <c r="BS20" s="200"/>
      <c r="BT20" s="200"/>
      <c r="BU20" s="200"/>
      <c r="BV20" s="200"/>
      <c r="BW20" s="200"/>
      <c r="BX20" s="200"/>
      <c r="BY20" s="200"/>
      <c r="BZ20" s="200"/>
      <c r="CA20" s="200"/>
      <c r="CB20" s="200"/>
      <c r="CC20" s="200"/>
      <c r="CD20" s="200"/>
      <c r="CE20" s="200"/>
      <c r="CF20" s="200"/>
      <c r="CG20" s="200"/>
      <c r="CH20" s="200"/>
      <c r="CI20" s="200"/>
      <c r="CJ20" s="200"/>
      <c r="CK20" s="200"/>
      <c r="CL20" s="200"/>
      <c r="CM20" s="200"/>
      <c r="CN20" s="200"/>
      <c r="CO20" s="200"/>
      <c r="CP20" s="200"/>
      <c r="CQ20" s="200"/>
      <c r="CR20" s="200"/>
      <c r="CS20" s="200"/>
      <c r="CT20" s="200"/>
      <c r="CU20" s="200"/>
      <c r="CV20" s="200"/>
      <c r="CW20" s="200"/>
      <c r="CX20" s="200"/>
      <c r="CY20" s="200"/>
      <c r="CZ20" s="200"/>
      <c r="DA20" s="200"/>
      <c r="DB20" s="200"/>
      <c r="DC20" s="200"/>
      <c r="DD20" s="200"/>
      <c r="DE20" s="200"/>
      <c r="DF20" s="200"/>
      <c r="DG20" s="200"/>
      <c r="DH20" s="200"/>
      <c r="DI20" s="200"/>
      <c r="DJ20" s="200"/>
      <c r="DK20" s="200"/>
      <c r="DL20" s="200"/>
      <c r="DM20" s="200"/>
      <c r="DN20" s="200"/>
      <c r="DO20" s="200"/>
      <c r="DP20" s="200"/>
      <c r="DQ20" s="140"/>
    </row>
    <row r="21" spans="1:121" ht="18" x14ac:dyDescent="0.35">
      <c r="A21" s="138"/>
      <c r="B21" s="199"/>
      <c r="C21" s="201" t="s">
        <v>95</v>
      </c>
      <c r="D21" s="202"/>
      <c r="E21" s="202"/>
      <c r="F21" s="202" t="s">
        <v>102</v>
      </c>
      <c r="G21" s="202"/>
      <c r="H21" s="202"/>
      <c r="I21" s="199"/>
      <c r="J21" s="199"/>
      <c r="K21" s="199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  <c r="BI21" s="200"/>
      <c r="BJ21" s="200"/>
      <c r="BK21" s="200"/>
      <c r="BL21" s="200"/>
      <c r="BM21" s="200"/>
      <c r="BN21" s="200"/>
      <c r="BO21" s="200"/>
      <c r="BP21" s="200"/>
      <c r="BQ21" s="200"/>
      <c r="BR21" s="200"/>
      <c r="BS21" s="200"/>
      <c r="BT21" s="200"/>
      <c r="BU21" s="200"/>
      <c r="BV21" s="200"/>
      <c r="BW21" s="200"/>
      <c r="BX21" s="200"/>
      <c r="BY21" s="200"/>
      <c r="BZ21" s="200"/>
      <c r="CA21" s="200"/>
      <c r="CB21" s="200"/>
      <c r="CC21" s="200"/>
      <c r="CD21" s="200"/>
      <c r="CE21" s="200"/>
      <c r="CF21" s="200"/>
      <c r="CG21" s="200"/>
      <c r="CH21" s="200"/>
      <c r="CI21" s="200"/>
      <c r="CJ21" s="200"/>
      <c r="CK21" s="200"/>
      <c r="CL21" s="200"/>
      <c r="CM21" s="200"/>
      <c r="CN21" s="200"/>
      <c r="CO21" s="200"/>
      <c r="CP21" s="200"/>
      <c r="CQ21" s="200"/>
      <c r="CR21" s="200"/>
      <c r="CS21" s="200"/>
      <c r="CT21" s="200"/>
      <c r="CU21" s="200"/>
      <c r="CV21" s="200"/>
      <c r="CW21" s="200"/>
      <c r="CX21" s="200"/>
      <c r="CY21" s="200"/>
      <c r="CZ21" s="200"/>
      <c r="DA21" s="200"/>
      <c r="DB21" s="200"/>
      <c r="DC21" s="200"/>
      <c r="DD21" s="200"/>
      <c r="DE21" s="200"/>
      <c r="DF21" s="200"/>
      <c r="DG21" s="200"/>
      <c r="DH21" s="200"/>
      <c r="DI21" s="200"/>
      <c r="DJ21" s="200"/>
      <c r="DK21" s="200"/>
      <c r="DL21" s="200"/>
      <c r="DM21" s="200"/>
      <c r="DN21" s="200"/>
      <c r="DO21" s="200"/>
      <c r="DP21" s="200"/>
      <c r="DQ21" s="140"/>
    </row>
    <row r="22" spans="1:121" ht="18" x14ac:dyDescent="0.35">
      <c r="A22" s="138"/>
      <c r="B22" s="199"/>
      <c r="C22" s="201"/>
      <c r="D22" s="202"/>
      <c r="E22" s="202"/>
      <c r="F22" s="202"/>
      <c r="G22" s="202"/>
      <c r="H22" s="202"/>
      <c r="I22" s="199"/>
      <c r="J22" s="199"/>
      <c r="K22" s="199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0"/>
      <c r="AM22" s="200"/>
      <c r="AN22" s="200"/>
      <c r="AO22" s="200"/>
      <c r="AP22" s="200"/>
      <c r="AQ22" s="200"/>
      <c r="AR22" s="200"/>
      <c r="AS22" s="200"/>
      <c r="AT22" s="200"/>
      <c r="AU22" s="200"/>
      <c r="AV22" s="200"/>
      <c r="AW22" s="200"/>
      <c r="AX22" s="200"/>
      <c r="AY22" s="200"/>
      <c r="AZ22" s="200"/>
      <c r="BA22" s="200"/>
      <c r="BB22" s="200"/>
      <c r="BC22" s="200"/>
      <c r="BD22" s="200"/>
      <c r="BE22" s="200"/>
      <c r="BF22" s="200"/>
      <c r="BG22" s="200"/>
      <c r="BH22" s="200"/>
      <c r="BI22" s="200"/>
      <c r="BJ22" s="200"/>
      <c r="BK22" s="200"/>
      <c r="BL22" s="200"/>
      <c r="BM22" s="200"/>
      <c r="BN22" s="200"/>
      <c r="BO22" s="200"/>
      <c r="BP22" s="200"/>
      <c r="BQ22" s="200"/>
      <c r="BR22" s="200"/>
      <c r="BS22" s="200"/>
      <c r="BT22" s="200"/>
      <c r="BU22" s="200"/>
      <c r="BV22" s="200"/>
      <c r="BW22" s="200"/>
      <c r="BX22" s="200"/>
      <c r="BY22" s="200"/>
      <c r="BZ22" s="200"/>
      <c r="CA22" s="200"/>
      <c r="CB22" s="200"/>
      <c r="CC22" s="200"/>
      <c r="CD22" s="200"/>
      <c r="CE22" s="200"/>
      <c r="CF22" s="200"/>
      <c r="CG22" s="200"/>
      <c r="CH22" s="200"/>
      <c r="CI22" s="200"/>
      <c r="CJ22" s="200"/>
      <c r="CK22" s="200"/>
      <c r="CL22" s="200"/>
      <c r="CM22" s="200"/>
      <c r="CN22" s="200"/>
      <c r="CO22" s="200"/>
      <c r="CP22" s="200"/>
      <c r="CQ22" s="200"/>
      <c r="CR22" s="200"/>
      <c r="CS22" s="200"/>
      <c r="CT22" s="200"/>
      <c r="CU22" s="200"/>
      <c r="CV22" s="200"/>
      <c r="CW22" s="200"/>
      <c r="CX22" s="200"/>
      <c r="CY22" s="200"/>
      <c r="CZ22" s="200"/>
      <c r="DA22" s="200"/>
      <c r="DB22" s="200"/>
      <c r="DC22" s="200"/>
      <c r="DD22" s="200"/>
      <c r="DE22" s="200"/>
      <c r="DF22" s="200"/>
      <c r="DG22" s="200"/>
      <c r="DH22" s="200"/>
      <c r="DI22" s="200"/>
      <c r="DJ22" s="200"/>
      <c r="DK22" s="200"/>
      <c r="DL22" s="200"/>
      <c r="DM22" s="200"/>
      <c r="DN22" s="200"/>
      <c r="DO22" s="200"/>
      <c r="DP22" s="200"/>
      <c r="DQ22" s="140"/>
    </row>
    <row r="23" spans="1:121" s="142" customFormat="1" ht="18" x14ac:dyDescent="0.4">
      <c r="A23" s="141"/>
      <c r="B23" s="202"/>
      <c r="C23" s="201" t="s">
        <v>96</v>
      </c>
      <c r="D23" s="202"/>
      <c r="E23" s="202"/>
      <c r="F23" s="202" t="s">
        <v>103</v>
      </c>
      <c r="G23" s="202"/>
      <c r="H23" s="202"/>
      <c r="I23" s="202"/>
      <c r="J23" s="202"/>
      <c r="K23" s="202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  <c r="BE23" s="206"/>
      <c r="BF23" s="206"/>
      <c r="BG23" s="206"/>
      <c r="BH23" s="206"/>
      <c r="BI23" s="206"/>
      <c r="BJ23" s="206"/>
      <c r="BK23" s="206"/>
      <c r="BL23" s="206"/>
      <c r="BM23" s="206"/>
      <c r="BN23" s="206"/>
      <c r="BO23" s="206"/>
      <c r="BP23" s="206"/>
      <c r="BQ23" s="206"/>
      <c r="BR23" s="206"/>
      <c r="BS23" s="206"/>
      <c r="BT23" s="206"/>
      <c r="BU23" s="206"/>
      <c r="BV23" s="206"/>
      <c r="BW23" s="206"/>
      <c r="BX23" s="206"/>
      <c r="BY23" s="206"/>
      <c r="BZ23" s="206"/>
      <c r="CA23" s="206"/>
      <c r="CB23" s="206"/>
      <c r="CC23" s="206"/>
      <c r="CD23" s="206"/>
      <c r="CE23" s="206"/>
      <c r="CF23" s="206"/>
      <c r="CG23" s="206"/>
      <c r="CH23" s="206"/>
      <c r="CI23" s="206"/>
      <c r="CJ23" s="206"/>
      <c r="CK23" s="206"/>
      <c r="CL23" s="206"/>
      <c r="CM23" s="206"/>
      <c r="CN23" s="206"/>
      <c r="CO23" s="206"/>
      <c r="CP23" s="206"/>
      <c r="CQ23" s="206"/>
      <c r="CR23" s="206"/>
      <c r="CS23" s="206"/>
      <c r="CT23" s="206"/>
      <c r="CU23" s="206"/>
      <c r="CV23" s="206"/>
      <c r="CW23" s="206"/>
      <c r="CX23" s="206"/>
      <c r="CY23" s="206"/>
      <c r="CZ23" s="206"/>
      <c r="DA23" s="206"/>
      <c r="DB23" s="206"/>
      <c r="DC23" s="206"/>
      <c r="DD23" s="206"/>
      <c r="DE23" s="206"/>
      <c r="DF23" s="206"/>
      <c r="DG23" s="206"/>
      <c r="DH23" s="206"/>
      <c r="DI23" s="206"/>
      <c r="DJ23" s="206"/>
      <c r="DK23" s="206"/>
      <c r="DL23" s="206"/>
      <c r="DM23" s="206"/>
      <c r="DN23" s="206"/>
      <c r="DO23" s="206"/>
      <c r="DP23" s="206"/>
      <c r="DQ23" s="143"/>
    </row>
    <row r="24" spans="1:121" s="142" customFormat="1" ht="18.5" thickBot="1" x14ac:dyDescent="0.45">
      <c r="A24" s="144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  <c r="BI24" s="146"/>
      <c r="BJ24" s="146"/>
      <c r="BK24" s="146"/>
      <c r="BL24" s="146"/>
      <c r="BM24" s="146"/>
      <c r="BN24" s="146"/>
      <c r="BO24" s="146"/>
      <c r="BP24" s="146"/>
      <c r="BQ24" s="146"/>
      <c r="BR24" s="146"/>
      <c r="BS24" s="146"/>
      <c r="BT24" s="146"/>
      <c r="BU24" s="146"/>
      <c r="BV24" s="146"/>
      <c r="BW24" s="146"/>
      <c r="BX24" s="146"/>
      <c r="BY24" s="146"/>
      <c r="BZ24" s="146"/>
      <c r="CA24" s="146"/>
      <c r="CB24" s="146"/>
      <c r="CC24" s="146"/>
      <c r="CD24" s="146"/>
      <c r="CE24" s="146"/>
      <c r="CF24" s="146"/>
      <c r="CG24" s="146"/>
      <c r="CH24" s="146"/>
      <c r="CI24" s="146"/>
      <c r="CJ24" s="146"/>
      <c r="CK24" s="146"/>
      <c r="CL24" s="146"/>
      <c r="CM24" s="146"/>
      <c r="CN24" s="146"/>
      <c r="CO24" s="146"/>
      <c r="CP24" s="146"/>
      <c r="CQ24" s="146"/>
      <c r="CR24" s="146"/>
      <c r="CS24" s="146"/>
      <c r="CT24" s="146"/>
      <c r="CU24" s="146"/>
      <c r="CV24" s="146"/>
      <c r="CW24" s="146"/>
      <c r="CX24" s="146"/>
      <c r="CY24" s="146"/>
      <c r="CZ24" s="146"/>
      <c r="DA24" s="146"/>
      <c r="DB24" s="146"/>
      <c r="DC24" s="146"/>
      <c r="DD24" s="146"/>
      <c r="DE24" s="146"/>
      <c r="DF24" s="146"/>
      <c r="DG24" s="146"/>
      <c r="DH24" s="146"/>
      <c r="DI24" s="146"/>
      <c r="DJ24" s="146"/>
      <c r="DK24" s="146"/>
      <c r="DL24" s="146"/>
      <c r="DM24" s="146"/>
      <c r="DN24" s="146"/>
      <c r="DO24" s="146"/>
      <c r="DP24" s="146"/>
      <c r="DQ24" s="147"/>
    </row>
    <row r="25" spans="1:121" x14ac:dyDescent="0.35">
      <c r="DP25" s="148"/>
    </row>
    <row r="26" spans="1:121" x14ac:dyDescent="0.35">
      <c r="B26" s="207" t="s">
        <v>104</v>
      </c>
      <c r="C26" s="208"/>
      <c r="D26" s="208"/>
      <c r="E26" s="208"/>
      <c r="F26" s="208"/>
      <c r="G26" s="208"/>
      <c r="H26" s="208"/>
      <c r="I26" s="208"/>
      <c r="J26" s="208"/>
      <c r="K26" s="208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09"/>
    </row>
  </sheetData>
  <mergeCells count="10">
    <mergeCell ref="P5:DC5"/>
    <mergeCell ref="DD5:DP5"/>
    <mergeCell ref="B2:O2"/>
    <mergeCell ref="P2:DC2"/>
    <mergeCell ref="DD2:DP2"/>
    <mergeCell ref="B3:O3"/>
    <mergeCell ref="P3:DC3"/>
    <mergeCell ref="DD3:DP4"/>
    <mergeCell ref="B4:O4"/>
    <mergeCell ref="P4:DC4"/>
  </mergeCells>
  <pageMargins left="0.7" right="0.7" top="0.75" bottom="0.75" header="0.3" footer="0.3"/>
  <ignoredErrors>
    <ignoredError sqref="C7 C10 C12 C14 C16 C18 C21 C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09418-5388-4E44-BFF4-1997092D0DCD}">
  <sheetPr>
    <tabColor rgb="FFC00000"/>
  </sheetPr>
  <dimension ref="A1:V62"/>
  <sheetViews>
    <sheetView workbookViewId="0">
      <selection activeCell="M49" sqref="M49"/>
    </sheetView>
  </sheetViews>
  <sheetFormatPr defaultColWidth="8.84375" defaultRowHeight="13" x14ac:dyDescent="0.3"/>
  <cols>
    <col min="1" max="1" width="18.4609375" style="1" customWidth="1"/>
    <col min="2" max="2" width="8.07421875" style="21" customWidth="1"/>
    <col min="3" max="3" width="10.3046875" style="2" bestFit="1" customWidth="1"/>
    <col min="4" max="4" width="9.765625" style="2" customWidth="1"/>
    <col min="5" max="5" width="7.69140625" style="2" bestFit="1" customWidth="1"/>
    <col min="6" max="6" width="7.61328125" style="2" customWidth="1"/>
    <col min="7" max="7" width="7.765625" style="2" customWidth="1"/>
    <col min="8" max="8" width="7.53515625" style="2" customWidth="1"/>
    <col min="9" max="9" width="12.3046875" style="2" customWidth="1"/>
    <col min="10" max="13" width="8.84375" style="1"/>
    <col min="14" max="14" width="18.4609375" style="1" customWidth="1"/>
    <col min="15" max="15" width="8.07421875" style="1" customWidth="1"/>
    <col min="16" max="16" width="10.3046875" style="1" bestFit="1" customWidth="1"/>
    <col min="17" max="17" width="9.765625" style="1" customWidth="1"/>
    <col min="18" max="18" width="7.69140625" style="1" bestFit="1" customWidth="1"/>
    <col min="19" max="19" width="7.61328125" style="1" customWidth="1"/>
    <col min="20" max="20" width="7.765625" style="1" customWidth="1"/>
    <col min="21" max="21" width="7.53515625" style="1" customWidth="1"/>
    <col min="22" max="22" width="12.3046875" style="1" customWidth="1"/>
    <col min="23" max="16384" width="8.84375" style="1"/>
  </cols>
  <sheetData>
    <row r="1" spans="1:22" ht="30" customHeight="1" thickBot="1" x14ac:dyDescent="0.35">
      <c r="A1" s="95" t="s">
        <v>71</v>
      </c>
      <c r="B1" s="95"/>
      <c r="C1" s="95"/>
      <c r="D1" s="95"/>
      <c r="E1" s="95"/>
      <c r="F1" s="95"/>
      <c r="G1" s="95"/>
      <c r="H1" s="95"/>
      <c r="I1" s="95"/>
    </row>
    <row r="2" spans="1:22" ht="17.25" customHeight="1" x14ac:dyDescent="0.3">
      <c r="B2" s="104" t="s">
        <v>9</v>
      </c>
      <c r="C2" s="105"/>
      <c r="D2" s="106"/>
      <c r="E2" s="106"/>
      <c r="F2" s="106"/>
      <c r="G2" s="106"/>
      <c r="H2" s="107" t="s">
        <v>78</v>
      </c>
      <c r="I2" s="108"/>
      <c r="O2" s="104" t="s">
        <v>9</v>
      </c>
      <c r="P2" s="105"/>
      <c r="Q2" s="106"/>
      <c r="R2" s="106"/>
      <c r="S2" s="106"/>
      <c r="T2" s="106"/>
      <c r="U2" s="107" t="s">
        <v>78</v>
      </c>
      <c r="V2" s="108"/>
    </row>
    <row r="3" spans="1:22" ht="18" customHeight="1" x14ac:dyDescent="0.3">
      <c r="B3" s="109" t="s">
        <v>80</v>
      </c>
      <c r="C3" s="96"/>
      <c r="D3" s="98">
        <v>0</v>
      </c>
      <c r="E3" s="99" t="s">
        <v>11</v>
      </c>
      <c r="F3" s="96" t="s">
        <v>10</v>
      </c>
      <c r="G3" s="96"/>
      <c r="H3" s="103"/>
      <c r="I3" s="110"/>
      <c r="O3" s="109" t="s">
        <v>80</v>
      </c>
      <c r="P3" s="96"/>
      <c r="Q3" s="98">
        <v>0</v>
      </c>
      <c r="R3" s="99" t="s">
        <v>11</v>
      </c>
      <c r="S3" s="96" t="s">
        <v>10</v>
      </c>
      <c r="T3" s="96"/>
      <c r="U3" s="103"/>
      <c r="V3" s="110"/>
    </row>
    <row r="4" spans="1:22" ht="18" customHeight="1" x14ac:dyDescent="0.3">
      <c r="B4" s="109" t="s">
        <v>12</v>
      </c>
      <c r="C4" s="96"/>
      <c r="D4" s="100">
        <f>D3/1000</f>
        <v>0</v>
      </c>
      <c r="E4" s="101" t="s">
        <v>72</v>
      </c>
      <c r="F4" s="97">
        <v>24</v>
      </c>
      <c r="G4" s="97"/>
      <c r="H4" s="103"/>
      <c r="I4" s="110"/>
      <c r="O4" s="109" t="s">
        <v>12</v>
      </c>
      <c r="P4" s="96"/>
      <c r="Q4" s="100">
        <f>Q3/1000</f>
        <v>0</v>
      </c>
      <c r="R4" s="101" t="s">
        <v>72</v>
      </c>
      <c r="S4" s="97">
        <v>0</v>
      </c>
      <c r="T4" s="97"/>
      <c r="U4" s="103"/>
      <c r="V4" s="110"/>
    </row>
    <row r="5" spans="1:22" ht="17.25" customHeight="1" x14ac:dyDescent="0.3">
      <c r="B5" s="109" t="s">
        <v>13</v>
      </c>
      <c r="C5" s="96"/>
      <c r="D5" s="100">
        <f>D4*F4</f>
        <v>0</v>
      </c>
      <c r="E5" s="102" t="s">
        <v>77</v>
      </c>
      <c r="F5" s="96" t="s">
        <v>14</v>
      </c>
      <c r="G5" s="96"/>
      <c r="H5" s="103"/>
      <c r="I5" s="110"/>
      <c r="O5" s="109" t="s">
        <v>13</v>
      </c>
      <c r="P5" s="96"/>
      <c r="Q5" s="100">
        <f>Q4*S4</f>
        <v>0</v>
      </c>
      <c r="R5" s="102" t="s">
        <v>77</v>
      </c>
      <c r="S5" s="96" t="s">
        <v>14</v>
      </c>
      <c r="T5" s="96"/>
      <c r="U5" s="103"/>
      <c r="V5" s="110"/>
    </row>
    <row r="6" spans="1:22" ht="17.25" customHeight="1" thickBot="1" x14ac:dyDescent="0.35">
      <c r="B6" s="111" t="s">
        <v>15</v>
      </c>
      <c r="C6" s="112"/>
      <c r="D6" s="113">
        <f>D4*F6</f>
        <v>0</v>
      </c>
      <c r="E6" s="114" t="s">
        <v>79</v>
      </c>
      <c r="F6" s="115">
        <v>8760</v>
      </c>
      <c r="G6" s="115"/>
      <c r="H6" s="116"/>
      <c r="I6" s="117"/>
      <c r="O6" s="111" t="s">
        <v>15</v>
      </c>
      <c r="P6" s="112"/>
      <c r="Q6" s="113">
        <f>Q4*S6</f>
        <v>0</v>
      </c>
      <c r="R6" s="114" t="s">
        <v>79</v>
      </c>
      <c r="S6" s="115">
        <v>0</v>
      </c>
      <c r="T6" s="115"/>
      <c r="U6" s="116"/>
      <c r="V6" s="117"/>
    </row>
    <row r="7" spans="1:22" ht="17.25" customHeight="1" x14ac:dyDescent="0.3">
      <c r="H7" s="3"/>
      <c r="I7" s="3"/>
      <c r="O7" s="21"/>
      <c r="P7" s="2"/>
      <c r="Q7" s="2"/>
      <c r="R7" s="2"/>
      <c r="S7" s="2"/>
      <c r="T7" s="2"/>
      <c r="U7" s="3"/>
      <c r="V7" s="3"/>
    </row>
    <row r="8" spans="1:22" ht="7.5" customHeight="1" thickBot="1" x14ac:dyDescent="0.35">
      <c r="A8" s="4"/>
      <c r="B8" s="5"/>
      <c r="C8" s="6"/>
      <c r="D8" s="7"/>
      <c r="E8" s="6"/>
      <c r="F8" s="7"/>
      <c r="G8" s="7"/>
      <c r="H8" s="8"/>
      <c r="I8" s="9"/>
      <c r="N8" s="4"/>
      <c r="O8" s="5"/>
      <c r="P8" s="6"/>
      <c r="Q8" s="7"/>
      <c r="R8" s="6"/>
      <c r="S8" s="7"/>
      <c r="T8" s="7"/>
      <c r="U8" s="8"/>
      <c r="V8" s="9"/>
    </row>
    <row r="9" spans="1:22" ht="12.75" customHeight="1" x14ac:dyDescent="0.3">
      <c r="A9" s="10" t="s">
        <v>16</v>
      </c>
      <c r="B9" s="11"/>
      <c r="C9" s="90" t="s">
        <v>73</v>
      </c>
      <c r="D9" s="91"/>
      <c r="E9" s="92" t="s">
        <v>17</v>
      </c>
      <c r="F9" s="94" t="s">
        <v>18</v>
      </c>
      <c r="G9" s="80" t="s">
        <v>19</v>
      </c>
      <c r="H9" s="80" t="s">
        <v>20</v>
      </c>
      <c r="I9" s="82" t="s">
        <v>21</v>
      </c>
      <c r="N9" s="10" t="s">
        <v>16</v>
      </c>
      <c r="O9" s="11"/>
      <c r="P9" s="90" t="s">
        <v>73</v>
      </c>
      <c r="Q9" s="91"/>
      <c r="R9" s="92" t="s">
        <v>17</v>
      </c>
      <c r="S9" s="94" t="s">
        <v>18</v>
      </c>
      <c r="T9" s="80" t="s">
        <v>19</v>
      </c>
      <c r="U9" s="80" t="s">
        <v>20</v>
      </c>
      <c r="V9" s="82" t="s">
        <v>21</v>
      </c>
    </row>
    <row r="10" spans="1:22" ht="15.75" customHeight="1" x14ac:dyDescent="0.3">
      <c r="A10" s="12" t="s">
        <v>22</v>
      </c>
      <c r="B10" s="13"/>
      <c r="C10" s="84" t="s">
        <v>74</v>
      </c>
      <c r="D10" s="85"/>
      <c r="E10" s="93"/>
      <c r="F10" s="151"/>
      <c r="G10" s="81"/>
      <c r="H10" s="81"/>
      <c r="I10" s="83"/>
      <c r="N10" s="12" t="s">
        <v>22</v>
      </c>
      <c r="O10" s="13"/>
      <c r="P10" s="84" t="s">
        <v>74</v>
      </c>
      <c r="Q10" s="85"/>
      <c r="R10" s="93"/>
      <c r="S10" s="210"/>
      <c r="T10" s="81"/>
      <c r="U10" s="81"/>
      <c r="V10" s="83"/>
    </row>
    <row r="11" spans="1:22" ht="15.75" customHeight="1" x14ac:dyDescent="0.3">
      <c r="A11" s="12" t="s">
        <v>23</v>
      </c>
      <c r="B11" s="13"/>
      <c r="C11" s="84" t="s">
        <v>75</v>
      </c>
      <c r="D11" s="85"/>
      <c r="E11" s="93"/>
      <c r="F11" s="151"/>
      <c r="G11" s="81"/>
      <c r="H11" s="81"/>
      <c r="I11" s="83"/>
      <c r="N11" s="12" t="s">
        <v>23</v>
      </c>
      <c r="O11" s="13"/>
      <c r="P11" s="84" t="s">
        <v>75</v>
      </c>
      <c r="Q11" s="85"/>
      <c r="R11" s="93"/>
      <c r="S11" s="210"/>
      <c r="T11" s="81"/>
      <c r="U11" s="81"/>
      <c r="V11" s="83"/>
    </row>
    <row r="12" spans="1:22" ht="16.5" customHeight="1" thickBot="1" x14ac:dyDescent="0.35">
      <c r="A12" s="14" t="s">
        <v>24</v>
      </c>
      <c r="B12" s="15"/>
      <c r="C12" s="86" t="s">
        <v>76</v>
      </c>
      <c r="D12" s="87"/>
      <c r="E12" s="93"/>
      <c r="F12" s="151"/>
      <c r="G12" s="81"/>
      <c r="H12" s="81"/>
      <c r="I12" s="83"/>
      <c r="N12" s="14" t="s">
        <v>24</v>
      </c>
      <c r="O12" s="15"/>
      <c r="P12" s="86" t="s">
        <v>76</v>
      </c>
      <c r="Q12" s="87"/>
      <c r="R12" s="93"/>
      <c r="S12" s="210"/>
      <c r="T12" s="81"/>
      <c r="U12" s="81"/>
      <c r="V12" s="83"/>
    </row>
    <row r="13" spans="1:22" ht="12.75" customHeight="1" x14ac:dyDescent="0.3">
      <c r="A13" s="88" t="s">
        <v>25</v>
      </c>
      <c r="B13" s="89"/>
      <c r="C13" s="42" t="s">
        <v>60</v>
      </c>
      <c r="D13" s="43" t="s">
        <v>60</v>
      </c>
      <c r="E13" s="152"/>
      <c r="F13" s="151"/>
      <c r="G13" s="81"/>
      <c r="H13" s="81"/>
      <c r="I13" s="83"/>
      <c r="N13" s="88" t="s">
        <v>25</v>
      </c>
      <c r="O13" s="89"/>
      <c r="P13" s="42" t="s">
        <v>60</v>
      </c>
      <c r="Q13" s="43" t="s">
        <v>60</v>
      </c>
      <c r="R13" s="152"/>
      <c r="S13" s="210"/>
      <c r="T13" s="81"/>
      <c r="U13" s="81"/>
      <c r="V13" s="83"/>
    </row>
    <row r="14" spans="1:22" ht="13" customHeight="1" x14ac:dyDescent="0.3">
      <c r="A14" s="153" t="s">
        <v>26</v>
      </c>
      <c r="B14" s="154"/>
      <c r="C14" s="155"/>
      <c r="D14" s="156"/>
      <c r="E14" s="152"/>
      <c r="F14" s="151"/>
      <c r="G14" s="81"/>
      <c r="H14" s="81"/>
      <c r="I14" s="83"/>
      <c r="N14" s="153" t="s">
        <v>26</v>
      </c>
      <c r="O14" s="154"/>
      <c r="P14" s="155"/>
      <c r="Q14" s="156"/>
      <c r="R14" s="152"/>
      <c r="S14" s="210"/>
      <c r="T14" s="81"/>
      <c r="U14" s="81"/>
      <c r="V14" s="83"/>
    </row>
    <row r="15" spans="1:22" x14ac:dyDescent="0.3">
      <c r="A15" s="157" t="s">
        <v>27</v>
      </c>
      <c r="B15" s="158" t="s">
        <v>28</v>
      </c>
      <c r="C15" s="158" t="s">
        <v>1</v>
      </c>
      <c r="D15" s="159"/>
      <c r="E15" s="160"/>
      <c r="F15" s="161"/>
      <c r="G15" s="162"/>
      <c r="H15" s="162"/>
      <c r="I15" s="163"/>
      <c r="N15" s="157" t="s">
        <v>27</v>
      </c>
      <c r="O15" s="158" t="s">
        <v>28</v>
      </c>
      <c r="P15" s="158" t="s">
        <v>1</v>
      </c>
      <c r="Q15" s="159"/>
      <c r="R15" s="160"/>
      <c r="S15" s="161"/>
      <c r="T15" s="162"/>
      <c r="U15" s="162"/>
      <c r="V15" s="163"/>
    </row>
    <row r="16" spans="1:22" x14ac:dyDescent="0.3">
      <c r="A16" s="57" t="s">
        <v>2</v>
      </c>
      <c r="B16" s="58">
        <v>42603</v>
      </c>
      <c r="C16" s="59">
        <v>50</v>
      </c>
      <c r="D16" s="60">
        <v>19</v>
      </c>
      <c r="E16" s="61" t="s">
        <v>29</v>
      </c>
      <c r="F16" s="62">
        <f>$D$4*$C16</f>
        <v>0</v>
      </c>
      <c r="G16" s="63">
        <f>$D$5*$C16</f>
        <v>0</v>
      </c>
      <c r="H16" s="63">
        <f t="shared" ref="H16:H23" si="0">$D$6*$C16</f>
        <v>0</v>
      </c>
      <c r="I16" s="64">
        <f>$H16/2000</f>
        <v>0</v>
      </c>
      <c r="N16" s="57" t="s">
        <v>2</v>
      </c>
      <c r="O16" s="58">
        <v>42603</v>
      </c>
      <c r="P16" s="59">
        <v>50</v>
      </c>
      <c r="Q16" s="60">
        <v>19</v>
      </c>
      <c r="R16" s="61" t="s">
        <v>29</v>
      </c>
      <c r="S16" s="62">
        <f>$Q$4*P16</f>
        <v>0</v>
      </c>
      <c r="T16" s="63">
        <f>$Q$5*P16</f>
        <v>0</v>
      </c>
      <c r="U16" s="63">
        <f>$Q$6*P16</f>
        <v>0</v>
      </c>
      <c r="V16" s="64">
        <f>U16/2000</f>
        <v>0</v>
      </c>
    </row>
    <row r="17" spans="1:22" x14ac:dyDescent="0.3">
      <c r="A17" s="16" t="s">
        <v>3</v>
      </c>
      <c r="B17" s="41">
        <v>42101</v>
      </c>
      <c r="C17" s="44">
        <v>84</v>
      </c>
      <c r="D17" s="45">
        <v>3.2</v>
      </c>
      <c r="E17" s="17" t="s">
        <v>29</v>
      </c>
      <c r="F17" s="34">
        <f>$D$4*$C17</f>
        <v>0</v>
      </c>
      <c r="G17" s="35">
        <f>$D$5*$C17</f>
        <v>0</v>
      </c>
      <c r="H17" s="35">
        <f t="shared" si="0"/>
        <v>0</v>
      </c>
      <c r="I17" s="36">
        <f>$H17/2000</f>
        <v>0</v>
      </c>
      <c r="N17" s="16" t="s">
        <v>3</v>
      </c>
      <c r="O17" s="41">
        <v>42101</v>
      </c>
      <c r="P17" s="44">
        <v>84</v>
      </c>
      <c r="Q17" s="45">
        <v>3.2</v>
      </c>
      <c r="R17" s="17" t="s">
        <v>29</v>
      </c>
      <c r="S17" s="62">
        <f t="shared" ref="S17:S23" si="1">$Q$4*P17</f>
        <v>0</v>
      </c>
      <c r="T17" s="63">
        <f t="shared" ref="T17:T35" si="2">$Q$5*P17</f>
        <v>0</v>
      </c>
      <c r="U17" s="63">
        <f t="shared" ref="U17:U23" si="3">$Q$6*P17</f>
        <v>0</v>
      </c>
      <c r="V17" s="64">
        <f t="shared" ref="V17:V23" si="4">U17/2000</f>
        <v>0</v>
      </c>
    </row>
    <row r="18" spans="1:22" ht="13.5" x14ac:dyDescent="0.35">
      <c r="A18" s="16" t="s">
        <v>30</v>
      </c>
      <c r="B18" s="41">
        <v>42401</v>
      </c>
      <c r="C18" s="44">
        <v>0.6</v>
      </c>
      <c r="D18" s="45">
        <v>1.7999999999999999E-2</v>
      </c>
      <c r="E18" s="17" t="s">
        <v>29</v>
      </c>
      <c r="F18" s="34">
        <f t="shared" ref="F18:F35" si="5">$D$4*$C18</f>
        <v>0</v>
      </c>
      <c r="G18" s="35">
        <f t="shared" ref="G18" si="6">$D$5*$C18</f>
        <v>0</v>
      </c>
      <c r="H18" s="35">
        <f t="shared" si="0"/>
        <v>0</v>
      </c>
      <c r="I18" s="36">
        <f t="shared" ref="I18:I35" si="7">$H18/2000</f>
        <v>0</v>
      </c>
      <c r="N18" s="16" t="s">
        <v>30</v>
      </c>
      <c r="O18" s="41">
        <v>42401</v>
      </c>
      <c r="P18" s="44">
        <v>0.6</v>
      </c>
      <c r="Q18" s="45">
        <v>1.7999999999999999E-2</v>
      </c>
      <c r="R18" s="17" t="s">
        <v>29</v>
      </c>
      <c r="S18" s="62">
        <f t="shared" si="1"/>
        <v>0</v>
      </c>
      <c r="T18" s="63">
        <f t="shared" si="2"/>
        <v>0</v>
      </c>
      <c r="U18" s="63">
        <f t="shared" si="3"/>
        <v>0</v>
      </c>
      <c r="V18" s="64">
        <f t="shared" si="4"/>
        <v>0</v>
      </c>
    </row>
    <row r="19" spans="1:22" x14ac:dyDescent="0.3">
      <c r="A19" s="16" t="s">
        <v>0</v>
      </c>
      <c r="B19" s="41">
        <v>11101</v>
      </c>
      <c r="C19" s="44">
        <v>7.6</v>
      </c>
      <c r="D19" s="45">
        <v>0.7</v>
      </c>
      <c r="E19" s="17" t="s">
        <v>29</v>
      </c>
      <c r="F19" s="34">
        <f>$D$4*$C19</f>
        <v>0</v>
      </c>
      <c r="G19" s="35">
        <f>$D$5*$C19</f>
        <v>0</v>
      </c>
      <c r="H19" s="35">
        <f t="shared" si="0"/>
        <v>0</v>
      </c>
      <c r="I19" s="36">
        <f>$H19/2000</f>
        <v>0</v>
      </c>
      <c r="N19" s="16" t="s">
        <v>0</v>
      </c>
      <c r="O19" s="41">
        <v>11101</v>
      </c>
      <c r="P19" s="44">
        <v>7.6</v>
      </c>
      <c r="Q19" s="45">
        <v>0.7</v>
      </c>
      <c r="R19" s="17" t="s">
        <v>29</v>
      </c>
      <c r="S19" s="62">
        <f>$Q$4*P19</f>
        <v>0</v>
      </c>
      <c r="T19" s="63">
        <f t="shared" si="2"/>
        <v>0</v>
      </c>
      <c r="U19" s="63">
        <f t="shared" si="3"/>
        <v>0</v>
      </c>
      <c r="V19" s="64">
        <f t="shared" si="4"/>
        <v>0</v>
      </c>
    </row>
    <row r="20" spans="1:22" ht="13.5" x14ac:dyDescent="0.35">
      <c r="A20" s="16" t="s">
        <v>31</v>
      </c>
      <c r="B20" s="41">
        <v>85101</v>
      </c>
      <c r="C20" s="44">
        <v>7.6</v>
      </c>
      <c r="D20" s="45">
        <v>0.7</v>
      </c>
      <c r="E20" s="17" t="s">
        <v>29</v>
      </c>
      <c r="F20" s="34">
        <f>$D$4*$C20</f>
        <v>0</v>
      </c>
      <c r="G20" s="35">
        <f>$D$5*$C20</f>
        <v>0</v>
      </c>
      <c r="H20" s="35">
        <f t="shared" si="0"/>
        <v>0</v>
      </c>
      <c r="I20" s="36">
        <f>$H20/2000</f>
        <v>0</v>
      </c>
      <c r="N20" s="16" t="s">
        <v>31</v>
      </c>
      <c r="O20" s="41">
        <v>85101</v>
      </c>
      <c r="P20" s="44">
        <v>7.6</v>
      </c>
      <c r="Q20" s="45">
        <v>0.7</v>
      </c>
      <c r="R20" s="17" t="s">
        <v>29</v>
      </c>
      <c r="S20" s="62">
        <f t="shared" si="1"/>
        <v>0</v>
      </c>
      <c r="T20" s="63">
        <f t="shared" si="2"/>
        <v>0</v>
      </c>
      <c r="U20" s="63">
        <f t="shared" si="3"/>
        <v>0</v>
      </c>
      <c r="V20" s="64">
        <f t="shared" si="4"/>
        <v>0</v>
      </c>
    </row>
    <row r="21" spans="1:22" ht="13.5" x14ac:dyDescent="0.35">
      <c r="A21" s="16" t="s">
        <v>32</v>
      </c>
      <c r="B21" s="41">
        <v>88101</v>
      </c>
      <c r="C21" s="44">
        <v>7.6</v>
      </c>
      <c r="D21" s="45">
        <v>0.7</v>
      </c>
      <c r="E21" s="17" t="s">
        <v>29</v>
      </c>
      <c r="F21" s="34">
        <f>$D$4*$C21</f>
        <v>0</v>
      </c>
      <c r="G21" s="35">
        <f>$D$5*$C21</f>
        <v>0</v>
      </c>
      <c r="H21" s="35">
        <f t="shared" si="0"/>
        <v>0</v>
      </c>
      <c r="I21" s="36">
        <f>$H21/2000</f>
        <v>0</v>
      </c>
      <c r="N21" s="16" t="s">
        <v>32</v>
      </c>
      <c r="O21" s="41">
        <v>88101</v>
      </c>
      <c r="P21" s="44">
        <v>7.6</v>
      </c>
      <c r="Q21" s="45">
        <v>0.7</v>
      </c>
      <c r="R21" s="17" t="s">
        <v>29</v>
      </c>
      <c r="S21" s="62">
        <f t="shared" si="1"/>
        <v>0</v>
      </c>
      <c r="T21" s="63">
        <f t="shared" si="2"/>
        <v>0</v>
      </c>
      <c r="U21" s="63">
        <f t="shared" si="3"/>
        <v>0</v>
      </c>
      <c r="V21" s="64">
        <f t="shared" si="4"/>
        <v>0</v>
      </c>
    </row>
    <row r="22" spans="1:22" x14ac:dyDescent="0.3">
      <c r="A22" s="16" t="s">
        <v>33</v>
      </c>
      <c r="B22" s="41">
        <v>43101</v>
      </c>
      <c r="C22" s="44">
        <v>11</v>
      </c>
      <c r="D22" s="46">
        <v>0.5</v>
      </c>
      <c r="E22" s="17" t="s">
        <v>29</v>
      </c>
      <c r="F22" s="34">
        <f t="shared" si="5"/>
        <v>0</v>
      </c>
      <c r="G22" s="35">
        <f>$D$5*$C22</f>
        <v>0</v>
      </c>
      <c r="H22" s="35">
        <f t="shared" si="0"/>
        <v>0</v>
      </c>
      <c r="I22" s="36">
        <f t="shared" si="7"/>
        <v>0</v>
      </c>
      <c r="N22" s="16" t="s">
        <v>33</v>
      </c>
      <c r="O22" s="41">
        <v>43101</v>
      </c>
      <c r="P22" s="44">
        <v>11</v>
      </c>
      <c r="Q22" s="46">
        <v>0.5</v>
      </c>
      <c r="R22" s="17" t="s">
        <v>29</v>
      </c>
      <c r="S22" s="62">
        <f t="shared" si="1"/>
        <v>0</v>
      </c>
      <c r="T22" s="63">
        <f t="shared" si="2"/>
        <v>0</v>
      </c>
      <c r="U22" s="63">
        <f t="shared" si="3"/>
        <v>0</v>
      </c>
      <c r="V22" s="64">
        <f t="shared" si="4"/>
        <v>0</v>
      </c>
    </row>
    <row r="23" spans="1:22" x14ac:dyDescent="0.3">
      <c r="A23" s="49" t="s">
        <v>4</v>
      </c>
      <c r="B23" s="50">
        <v>43104</v>
      </c>
      <c r="C23" s="51">
        <v>5.5</v>
      </c>
      <c r="D23" s="52"/>
      <c r="E23" s="53" t="s">
        <v>29</v>
      </c>
      <c r="F23" s="54">
        <f t="shared" si="5"/>
        <v>0</v>
      </c>
      <c r="G23" s="55">
        <f>$D$5*$C23</f>
        <v>0</v>
      </c>
      <c r="H23" s="55">
        <f t="shared" si="0"/>
        <v>0</v>
      </c>
      <c r="I23" s="56">
        <f t="shared" si="7"/>
        <v>0</v>
      </c>
      <c r="N23" s="49" t="s">
        <v>4</v>
      </c>
      <c r="O23" s="50">
        <v>43104</v>
      </c>
      <c r="P23" s="51">
        <v>5.5</v>
      </c>
      <c r="Q23" s="52"/>
      <c r="R23" s="53" t="s">
        <v>29</v>
      </c>
      <c r="S23" s="62">
        <f t="shared" si="1"/>
        <v>0</v>
      </c>
      <c r="T23" s="63">
        <f t="shared" si="2"/>
        <v>0</v>
      </c>
      <c r="U23" s="63">
        <f t="shared" si="3"/>
        <v>0</v>
      </c>
      <c r="V23" s="64">
        <f t="shared" si="4"/>
        <v>0</v>
      </c>
    </row>
    <row r="24" spans="1:22" x14ac:dyDescent="0.3">
      <c r="A24" s="164" t="s">
        <v>34</v>
      </c>
      <c r="B24" s="165" t="s">
        <v>28</v>
      </c>
      <c r="C24" s="165" t="s">
        <v>1</v>
      </c>
      <c r="D24" s="166"/>
      <c r="E24" s="167"/>
      <c r="F24" s="168"/>
      <c r="G24" s="169"/>
      <c r="H24" s="169"/>
      <c r="I24" s="170"/>
      <c r="N24" s="164" t="s">
        <v>34</v>
      </c>
      <c r="O24" s="165" t="s">
        <v>28</v>
      </c>
      <c r="P24" s="165" t="s">
        <v>1</v>
      </c>
      <c r="Q24" s="166"/>
      <c r="R24" s="167"/>
      <c r="S24" s="167"/>
      <c r="T24" s="167"/>
      <c r="U24" s="169"/>
      <c r="V24" s="170"/>
    </row>
    <row r="25" spans="1:22" s="19" customFormat="1" ht="15.5" x14ac:dyDescent="0.35">
      <c r="A25" s="18" t="s">
        <v>35</v>
      </c>
      <c r="B25" s="41">
        <v>75070</v>
      </c>
      <c r="C25" s="47">
        <v>4.3E-3</v>
      </c>
      <c r="D25" s="65">
        <v>1.6469999999999999E-7</v>
      </c>
      <c r="E25" s="61" t="s">
        <v>61</v>
      </c>
      <c r="F25" s="66">
        <f>$D$4*$C25</f>
        <v>0</v>
      </c>
      <c r="G25" s="67">
        <f>$D$5*$C25</f>
        <v>0</v>
      </c>
      <c r="H25" s="68">
        <f>$D$6*$C25</f>
        <v>0</v>
      </c>
      <c r="I25" s="69">
        <f>$H25/2000</f>
        <v>0</v>
      </c>
      <c r="N25" s="18" t="s">
        <v>35</v>
      </c>
      <c r="O25" s="41">
        <v>75070</v>
      </c>
      <c r="P25" s="47">
        <v>4.3E-3</v>
      </c>
      <c r="Q25" s="65">
        <v>1.6469999999999999E-7</v>
      </c>
      <c r="R25" s="61" t="s">
        <v>61</v>
      </c>
      <c r="S25" s="62">
        <f t="shared" ref="S17:S35" si="8">$Q$4*P25</f>
        <v>0</v>
      </c>
      <c r="T25" s="63">
        <f t="shared" si="2"/>
        <v>0</v>
      </c>
      <c r="U25" s="68">
        <f>$Q$6*P25</f>
        <v>0</v>
      </c>
      <c r="V25" s="69">
        <f>U25/2000</f>
        <v>0</v>
      </c>
    </row>
    <row r="26" spans="1:22" x14ac:dyDescent="0.3">
      <c r="A26" s="18" t="s">
        <v>36</v>
      </c>
      <c r="B26" s="41">
        <v>107028</v>
      </c>
      <c r="C26" s="47">
        <v>2.7000000000000001E-3</v>
      </c>
      <c r="D26" s="48">
        <v>1.6469999999999999E-7</v>
      </c>
      <c r="E26" s="17" t="s">
        <v>61</v>
      </c>
      <c r="F26" s="37">
        <f t="shared" si="5"/>
        <v>0</v>
      </c>
      <c r="G26" s="38">
        <f t="shared" ref="G26:G35" si="9">$D$5*$C26</f>
        <v>0</v>
      </c>
      <c r="H26" s="39">
        <f t="shared" ref="H26:H35" si="10">$D$6*$C26</f>
        <v>0</v>
      </c>
      <c r="I26" s="40">
        <f t="shared" si="7"/>
        <v>0</v>
      </c>
      <c r="N26" s="18" t="s">
        <v>36</v>
      </c>
      <c r="O26" s="41">
        <v>107028</v>
      </c>
      <c r="P26" s="47">
        <v>2.7000000000000001E-3</v>
      </c>
      <c r="Q26" s="48">
        <v>1.6469999999999999E-7</v>
      </c>
      <c r="R26" s="17" t="s">
        <v>61</v>
      </c>
      <c r="S26" s="62">
        <f t="shared" si="8"/>
        <v>0</v>
      </c>
      <c r="T26" s="63">
        <f t="shared" si="2"/>
        <v>0</v>
      </c>
      <c r="U26" s="68">
        <f t="shared" ref="U26:U35" si="11">$Q$6*P26</f>
        <v>0</v>
      </c>
      <c r="V26" s="69">
        <f t="shared" ref="V26:V35" si="12">U26/2000</f>
        <v>0</v>
      </c>
    </row>
    <row r="27" spans="1:22" x14ac:dyDescent="0.3">
      <c r="A27" s="18" t="s">
        <v>6</v>
      </c>
      <c r="B27" s="41">
        <v>71432</v>
      </c>
      <c r="C27" s="47">
        <v>8.0000000000000002E-3</v>
      </c>
      <c r="D27" s="48">
        <v>8.2349999999999996E-5</v>
      </c>
      <c r="E27" s="17" t="s">
        <v>61</v>
      </c>
      <c r="F27" s="37">
        <f t="shared" si="5"/>
        <v>0</v>
      </c>
      <c r="G27" s="38">
        <f t="shared" si="9"/>
        <v>0</v>
      </c>
      <c r="H27" s="39">
        <f t="shared" si="10"/>
        <v>0</v>
      </c>
      <c r="I27" s="40">
        <f t="shared" si="7"/>
        <v>0</v>
      </c>
      <c r="N27" s="18" t="s">
        <v>6</v>
      </c>
      <c r="O27" s="41">
        <v>71432</v>
      </c>
      <c r="P27" s="47">
        <v>8.0000000000000002E-3</v>
      </c>
      <c r="Q27" s="48">
        <v>8.2349999999999996E-5</v>
      </c>
      <c r="R27" s="17" t="s">
        <v>61</v>
      </c>
      <c r="S27" s="62">
        <f t="shared" si="8"/>
        <v>0</v>
      </c>
      <c r="T27" s="63">
        <f t="shared" si="2"/>
        <v>0</v>
      </c>
      <c r="U27" s="68">
        <f t="shared" si="11"/>
        <v>0</v>
      </c>
      <c r="V27" s="69">
        <f t="shared" si="12"/>
        <v>0</v>
      </c>
    </row>
    <row r="28" spans="1:22" x14ac:dyDescent="0.3">
      <c r="A28" s="18" t="s">
        <v>65</v>
      </c>
      <c r="B28" s="41">
        <v>100414</v>
      </c>
      <c r="C28" s="47">
        <v>9.4999999999999998E-3</v>
      </c>
      <c r="D28" s="48">
        <v>7.3200000000000004E-5</v>
      </c>
      <c r="E28" s="17" t="s">
        <v>61</v>
      </c>
      <c r="F28" s="37">
        <f t="shared" si="5"/>
        <v>0</v>
      </c>
      <c r="G28" s="38">
        <f t="shared" si="9"/>
        <v>0</v>
      </c>
      <c r="H28" s="39">
        <f t="shared" si="10"/>
        <v>0</v>
      </c>
      <c r="I28" s="40">
        <f t="shared" si="7"/>
        <v>0</v>
      </c>
      <c r="N28" s="18" t="s">
        <v>65</v>
      </c>
      <c r="O28" s="41">
        <v>100414</v>
      </c>
      <c r="P28" s="47">
        <v>9.4999999999999998E-3</v>
      </c>
      <c r="Q28" s="48">
        <v>7.3200000000000004E-5</v>
      </c>
      <c r="R28" s="17" t="s">
        <v>61</v>
      </c>
      <c r="S28" s="62">
        <f t="shared" si="8"/>
        <v>0</v>
      </c>
      <c r="T28" s="63">
        <f t="shared" si="2"/>
        <v>0</v>
      </c>
      <c r="U28" s="68">
        <f t="shared" si="11"/>
        <v>0</v>
      </c>
      <c r="V28" s="69">
        <f t="shared" si="12"/>
        <v>0</v>
      </c>
    </row>
    <row r="29" spans="1:22" x14ac:dyDescent="0.3">
      <c r="A29" s="18" t="s">
        <v>7</v>
      </c>
      <c r="B29" s="41">
        <v>50000</v>
      </c>
      <c r="C29" s="47">
        <v>1.7000000000000001E-2</v>
      </c>
      <c r="D29" s="48">
        <v>2.1960000000000001E-7</v>
      </c>
      <c r="E29" s="17" t="s">
        <v>61</v>
      </c>
      <c r="F29" s="37">
        <f t="shared" si="5"/>
        <v>0</v>
      </c>
      <c r="G29" s="38">
        <f t="shared" si="9"/>
        <v>0</v>
      </c>
      <c r="H29" s="39">
        <f t="shared" si="10"/>
        <v>0</v>
      </c>
      <c r="I29" s="40">
        <f t="shared" si="7"/>
        <v>0</v>
      </c>
      <c r="N29" s="18" t="s">
        <v>7</v>
      </c>
      <c r="O29" s="41">
        <v>50000</v>
      </c>
      <c r="P29" s="47">
        <v>1.7000000000000001E-2</v>
      </c>
      <c r="Q29" s="48">
        <v>2.1960000000000001E-7</v>
      </c>
      <c r="R29" s="17" t="s">
        <v>61</v>
      </c>
      <c r="S29" s="62">
        <f t="shared" si="8"/>
        <v>0</v>
      </c>
      <c r="T29" s="63">
        <f t="shared" si="2"/>
        <v>0</v>
      </c>
      <c r="U29" s="68">
        <f t="shared" si="11"/>
        <v>0</v>
      </c>
      <c r="V29" s="69">
        <f t="shared" si="12"/>
        <v>0</v>
      </c>
    </row>
    <row r="30" spans="1:22" x14ac:dyDescent="0.3">
      <c r="A30" s="18" t="s">
        <v>66</v>
      </c>
      <c r="B30" s="41">
        <v>110543</v>
      </c>
      <c r="C30" s="47">
        <v>6.3E-3</v>
      </c>
      <c r="D30" s="48">
        <v>1.8300000000000001E-5</v>
      </c>
      <c r="E30" s="17" t="s">
        <v>61</v>
      </c>
      <c r="F30" s="37">
        <f t="shared" si="5"/>
        <v>0</v>
      </c>
      <c r="G30" s="38">
        <f t="shared" si="9"/>
        <v>0</v>
      </c>
      <c r="H30" s="39">
        <f t="shared" si="10"/>
        <v>0</v>
      </c>
      <c r="I30" s="40">
        <f t="shared" si="7"/>
        <v>0</v>
      </c>
      <c r="N30" s="18" t="s">
        <v>66</v>
      </c>
      <c r="O30" s="41">
        <v>110543</v>
      </c>
      <c r="P30" s="47">
        <v>6.3E-3</v>
      </c>
      <c r="Q30" s="48">
        <v>1.8300000000000001E-5</v>
      </c>
      <c r="R30" s="17" t="s">
        <v>61</v>
      </c>
      <c r="S30" s="62">
        <f t="shared" si="8"/>
        <v>0</v>
      </c>
      <c r="T30" s="63">
        <f t="shared" si="2"/>
        <v>0</v>
      </c>
      <c r="U30" s="68">
        <f t="shared" si="11"/>
        <v>0</v>
      </c>
      <c r="V30" s="69">
        <f t="shared" si="12"/>
        <v>0</v>
      </c>
    </row>
    <row r="31" spans="1:22" x14ac:dyDescent="0.3">
      <c r="A31" s="18" t="s">
        <v>38</v>
      </c>
      <c r="B31" s="41">
        <v>91203</v>
      </c>
      <c r="C31" s="47">
        <v>2.9999999999999997E-4</v>
      </c>
      <c r="D31" s="48">
        <v>4.0260000000000003E-4</v>
      </c>
      <c r="E31" s="17" t="s">
        <v>61</v>
      </c>
      <c r="F31" s="37">
        <f t="shared" si="5"/>
        <v>0</v>
      </c>
      <c r="G31" s="38">
        <f t="shared" si="9"/>
        <v>0</v>
      </c>
      <c r="H31" s="39">
        <f t="shared" si="10"/>
        <v>0</v>
      </c>
      <c r="I31" s="40">
        <f t="shared" si="7"/>
        <v>0</v>
      </c>
      <c r="N31" s="18" t="s">
        <v>38</v>
      </c>
      <c r="O31" s="41">
        <v>91203</v>
      </c>
      <c r="P31" s="47">
        <v>2.9999999999999997E-4</v>
      </c>
      <c r="Q31" s="48">
        <v>4.0260000000000003E-4</v>
      </c>
      <c r="R31" s="17" t="s">
        <v>61</v>
      </c>
      <c r="S31" s="62">
        <f t="shared" si="8"/>
        <v>0</v>
      </c>
      <c r="T31" s="63">
        <f t="shared" si="2"/>
        <v>0</v>
      </c>
      <c r="U31" s="68">
        <f t="shared" si="11"/>
        <v>0</v>
      </c>
      <c r="V31" s="69">
        <f t="shared" si="12"/>
        <v>0</v>
      </c>
    </row>
    <row r="32" spans="1:22" x14ac:dyDescent="0.3">
      <c r="A32" s="18" t="s">
        <v>67</v>
      </c>
      <c r="B32" s="41">
        <v>1151</v>
      </c>
      <c r="C32" s="47">
        <v>1E-4</v>
      </c>
      <c r="D32" s="48">
        <v>1.5006000000000002E-3</v>
      </c>
      <c r="E32" s="17" t="s">
        <v>61</v>
      </c>
      <c r="F32" s="37">
        <f t="shared" si="5"/>
        <v>0</v>
      </c>
      <c r="G32" s="38">
        <f t="shared" si="9"/>
        <v>0</v>
      </c>
      <c r="H32" s="39">
        <f t="shared" si="10"/>
        <v>0</v>
      </c>
      <c r="I32" s="40">
        <f t="shared" si="7"/>
        <v>0</v>
      </c>
      <c r="N32" s="18" t="s">
        <v>67</v>
      </c>
      <c r="O32" s="41">
        <v>1151</v>
      </c>
      <c r="P32" s="47">
        <v>1E-4</v>
      </c>
      <c r="Q32" s="48">
        <v>1.5006000000000002E-3</v>
      </c>
      <c r="R32" s="17" t="s">
        <v>61</v>
      </c>
      <c r="S32" s="62">
        <f t="shared" si="8"/>
        <v>0</v>
      </c>
      <c r="T32" s="63">
        <f t="shared" si="2"/>
        <v>0</v>
      </c>
      <c r="U32" s="68">
        <f t="shared" si="11"/>
        <v>0</v>
      </c>
      <c r="V32" s="69">
        <f t="shared" si="12"/>
        <v>0</v>
      </c>
    </row>
    <row r="33" spans="1:22" x14ac:dyDescent="0.3">
      <c r="A33" s="18" t="s">
        <v>40</v>
      </c>
      <c r="B33" s="41">
        <v>115071</v>
      </c>
      <c r="C33" s="47">
        <v>0.73099999999999998</v>
      </c>
      <c r="D33" s="48">
        <v>1.5554999999999999E-4</v>
      </c>
      <c r="E33" s="17" t="s">
        <v>61</v>
      </c>
      <c r="F33" s="37">
        <f t="shared" si="5"/>
        <v>0</v>
      </c>
      <c r="G33" s="38">
        <f t="shared" si="9"/>
        <v>0</v>
      </c>
      <c r="H33" s="39">
        <f t="shared" si="10"/>
        <v>0</v>
      </c>
      <c r="I33" s="40">
        <f t="shared" si="7"/>
        <v>0</v>
      </c>
      <c r="N33" s="18" t="s">
        <v>40</v>
      </c>
      <c r="O33" s="41">
        <v>115071</v>
      </c>
      <c r="P33" s="47">
        <v>0.73099999999999998</v>
      </c>
      <c r="Q33" s="48">
        <v>1.5554999999999999E-4</v>
      </c>
      <c r="R33" s="17" t="s">
        <v>61</v>
      </c>
      <c r="S33" s="62">
        <f t="shared" si="8"/>
        <v>0</v>
      </c>
      <c r="T33" s="63">
        <f t="shared" si="2"/>
        <v>0</v>
      </c>
      <c r="U33" s="68">
        <f t="shared" si="11"/>
        <v>0</v>
      </c>
      <c r="V33" s="69">
        <f t="shared" si="12"/>
        <v>0</v>
      </c>
    </row>
    <row r="34" spans="1:22" x14ac:dyDescent="0.3">
      <c r="A34" s="18" t="s">
        <v>8</v>
      </c>
      <c r="B34" s="41">
        <v>108883</v>
      </c>
      <c r="C34" s="47">
        <v>3.6600000000000001E-2</v>
      </c>
      <c r="D34" s="48">
        <v>1.6469999999999999E-7</v>
      </c>
      <c r="E34" s="17" t="s">
        <v>61</v>
      </c>
      <c r="F34" s="37">
        <f t="shared" si="5"/>
        <v>0</v>
      </c>
      <c r="G34" s="38">
        <f t="shared" si="9"/>
        <v>0</v>
      </c>
      <c r="H34" s="39">
        <f t="shared" si="10"/>
        <v>0</v>
      </c>
      <c r="I34" s="40">
        <f t="shared" si="7"/>
        <v>0</v>
      </c>
      <c r="N34" s="18" t="s">
        <v>8</v>
      </c>
      <c r="O34" s="41">
        <v>108883</v>
      </c>
      <c r="P34" s="47">
        <v>3.6600000000000001E-2</v>
      </c>
      <c r="Q34" s="48">
        <v>1.6469999999999999E-7</v>
      </c>
      <c r="R34" s="17" t="s">
        <v>61</v>
      </c>
      <c r="S34" s="62">
        <f t="shared" si="8"/>
        <v>0</v>
      </c>
      <c r="T34" s="63">
        <f t="shared" si="2"/>
        <v>0</v>
      </c>
      <c r="U34" s="68">
        <f t="shared" si="11"/>
        <v>0</v>
      </c>
      <c r="V34" s="69">
        <f t="shared" si="12"/>
        <v>0</v>
      </c>
    </row>
    <row r="35" spans="1:22" ht="13.5" thickBot="1" x14ac:dyDescent="0.35">
      <c r="A35" s="171" t="s">
        <v>68</v>
      </c>
      <c r="B35" s="172">
        <v>1330207</v>
      </c>
      <c r="C35" s="173">
        <v>2.7199999999999998E-2</v>
      </c>
      <c r="D35" s="174">
        <v>1.4639999999999999E-7</v>
      </c>
      <c r="E35" s="175" t="s">
        <v>61</v>
      </c>
      <c r="F35" s="176">
        <f t="shared" si="5"/>
        <v>0</v>
      </c>
      <c r="G35" s="177">
        <f t="shared" si="9"/>
        <v>0</v>
      </c>
      <c r="H35" s="178">
        <f t="shared" si="10"/>
        <v>0</v>
      </c>
      <c r="I35" s="179">
        <f t="shared" si="7"/>
        <v>0</v>
      </c>
      <c r="N35" s="171" t="s">
        <v>68</v>
      </c>
      <c r="O35" s="172">
        <v>1330207</v>
      </c>
      <c r="P35" s="173">
        <v>2.7199999999999998E-2</v>
      </c>
      <c r="Q35" s="174">
        <v>1.4639999999999999E-7</v>
      </c>
      <c r="R35" s="175" t="s">
        <v>61</v>
      </c>
      <c r="S35" s="211">
        <f t="shared" si="8"/>
        <v>0</v>
      </c>
      <c r="T35" s="212">
        <f t="shared" si="2"/>
        <v>0</v>
      </c>
      <c r="U35" s="213">
        <f t="shared" si="11"/>
        <v>0</v>
      </c>
      <c r="V35" s="214">
        <f t="shared" si="12"/>
        <v>0</v>
      </c>
    </row>
    <row r="36" spans="1:22" x14ac:dyDescent="0.3">
      <c r="A36" s="20"/>
      <c r="N36" s="20"/>
      <c r="O36" s="21"/>
      <c r="P36" s="2"/>
      <c r="Q36" s="2"/>
      <c r="R36" s="2"/>
      <c r="S36" s="2"/>
      <c r="T36" s="2"/>
      <c r="U36" s="2"/>
      <c r="V36" s="2"/>
    </row>
    <row r="37" spans="1:22" ht="13.5" thickBot="1" x14ac:dyDescent="0.35">
      <c r="A37" s="20"/>
      <c r="N37" s="20"/>
      <c r="O37" s="21"/>
      <c r="P37" s="2"/>
      <c r="Q37" s="2"/>
      <c r="R37" s="2"/>
      <c r="S37" s="2"/>
      <c r="T37" s="2"/>
      <c r="U37" s="2"/>
      <c r="V37" s="2"/>
    </row>
    <row r="38" spans="1:22" ht="13.5" x14ac:dyDescent="0.35">
      <c r="B38" s="73" t="s">
        <v>41</v>
      </c>
      <c r="C38" s="74"/>
      <c r="D38" s="74"/>
      <c r="E38" s="75"/>
      <c r="F38" s="76" t="s">
        <v>42</v>
      </c>
      <c r="G38" s="77"/>
      <c r="H38" s="1"/>
      <c r="O38" s="73" t="s">
        <v>41</v>
      </c>
      <c r="P38" s="74"/>
      <c r="Q38" s="74"/>
      <c r="R38" s="75"/>
      <c r="S38" s="76" t="s">
        <v>42</v>
      </c>
      <c r="T38" s="77"/>
      <c r="V38" s="2"/>
    </row>
    <row r="39" spans="1:22" x14ac:dyDescent="0.3">
      <c r="B39" s="22" t="s">
        <v>43</v>
      </c>
      <c r="C39" s="78" t="s">
        <v>44</v>
      </c>
      <c r="D39" s="78"/>
      <c r="E39" s="79"/>
      <c r="F39" s="22" t="s">
        <v>5</v>
      </c>
      <c r="G39" s="23" t="s">
        <v>45</v>
      </c>
      <c r="H39" s="1"/>
      <c r="O39" s="22" t="s">
        <v>43</v>
      </c>
      <c r="P39" s="78" t="s">
        <v>44</v>
      </c>
      <c r="Q39" s="78"/>
      <c r="R39" s="79"/>
      <c r="S39" s="22" t="s">
        <v>5</v>
      </c>
      <c r="T39" s="23" t="s">
        <v>45</v>
      </c>
      <c r="V39" s="2"/>
    </row>
    <row r="40" spans="1:22" x14ac:dyDescent="0.3">
      <c r="B40" s="22" t="s">
        <v>46</v>
      </c>
      <c r="C40" s="78" t="s">
        <v>47</v>
      </c>
      <c r="D40" s="78"/>
      <c r="E40" s="79"/>
      <c r="F40" s="22" t="s">
        <v>48</v>
      </c>
      <c r="G40" s="24">
        <v>1.5E-5</v>
      </c>
      <c r="O40" s="22" t="s">
        <v>46</v>
      </c>
      <c r="P40" s="78" t="s">
        <v>47</v>
      </c>
      <c r="Q40" s="78"/>
      <c r="R40" s="79"/>
      <c r="S40" s="22" t="s">
        <v>48</v>
      </c>
      <c r="T40" s="24">
        <v>1.5E-5</v>
      </c>
      <c r="U40" s="2"/>
      <c r="V40" s="2"/>
    </row>
    <row r="41" spans="1:22" x14ac:dyDescent="0.3">
      <c r="B41" s="22" t="s">
        <v>49</v>
      </c>
      <c r="C41" s="78" t="s">
        <v>50</v>
      </c>
      <c r="D41" s="78"/>
      <c r="E41" s="79"/>
      <c r="F41" s="22" t="s">
        <v>39</v>
      </c>
      <c r="G41" s="23" t="s">
        <v>51</v>
      </c>
      <c r="O41" s="22" t="s">
        <v>49</v>
      </c>
      <c r="P41" s="78" t="s">
        <v>50</v>
      </c>
      <c r="Q41" s="78"/>
      <c r="R41" s="79"/>
      <c r="S41" s="22" t="s">
        <v>39</v>
      </c>
      <c r="T41" s="23" t="s">
        <v>51</v>
      </c>
      <c r="U41" s="2"/>
      <c r="V41" s="2"/>
    </row>
    <row r="42" spans="1:22" ht="13.5" thickBot="1" x14ac:dyDescent="0.35">
      <c r="B42" s="22" t="s">
        <v>52</v>
      </c>
      <c r="C42" s="78" t="s">
        <v>53</v>
      </c>
      <c r="D42" s="78"/>
      <c r="E42" s="79"/>
      <c r="F42" s="25" t="s">
        <v>37</v>
      </c>
      <c r="G42" s="26" t="s">
        <v>51</v>
      </c>
      <c r="O42" s="22" t="s">
        <v>52</v>
      </c>
      <c r="P42" s="78" t="s">
        <v>53</v>
      </c>
      <c r="Q42" s="78"/>
      <c r="R42" s="79"/>
      <c r="S42" s="25" t="s">
        <v>37</v>
      </c>
      <c r="T42" s="26" t="s">
        <v>51</v>
      </c>
      <c r="U42" s="2"/>
      <c r="V42" s="2"/>
    </row>
    <row r="43" spans="1:22" ht="13.5" thickBot="1" x14ac:dyDescent="0.35">
      <c r="B43" s="25" t="s">
        <v>54</v>
      </c>
      <c r="C43" s="71" t="s">
        <v>55</v>
      </c>
      <c r="D43" s="71"/>
      <c r="E43" s="72"/>
      <c r="O43" s="25" t="s">
        <v>54</v>
      </c>
      <c r="P43" s="71" t="s">
        <v>55</v>
      </c>
      <c r="Q43" s="71"/>
      <c r="R43" s="72"/>
      <c r="S43" s="2"/>
      <c r="T43" s="2"/>
      <c r="U43" s="2"/>
      <c r="V43" s="2"/>
    </row>
    <row r="44" spans="1:22" x14ac:dyDescent="0.3">
      <c r="B44" s="27"/>
      <c r="C44" s="28"/>
      <c r="D44" s="28"/>
      <c r="E44" s="28"/>
    </row>
    <row r="45" spans="1:22" x14ac:dyDescent="0.3">
      <c r="D45" s="28"/>
      <c r="E45" s="28"/>
    </row>
    <row r="46" spans="1:22" x14ac:dyDescent="0.3">
      <c r="D46" s="28"/>
      <c r="E46" s="28"/>
    </row>
    <row r="47" spans="1:22" x14ac:dyDescent="0.3">
      <c r="D47" s="28"/>
      <c r="E47" s="28"/>
    </row>
    <row r="48" spans="1:22" x14ac:dyDescent="0.3">
      <c r="D48" s="28"/>
      <c r="E48" s="28"/>
    </row>
    <row r="49" spans="1:14" x14ac:dyDescent="0.3">
      <c r="D49" s="28"/>
      <c r="E49" s="28"/>
    </row>
    <row r="51" spans="1:14" x14ac:dyDescent="0.3">
      <c r="C51" s="29"/>
      <c r="D51" s="29"/>
    </row>
    <row r="52" spans="1:14" x14ac:dyDescent="0.3">
      <c r="B52" s="1"/>
      <c r="C52" s="30"/>
    </row>
    <row r="53" spans="1:14" x14ac:dyDescent="0.3">
      <c r="C53" s="31"/>
    </row>
    <row r="54" spans="1:14" x14ac:dyDescent="0.3">
      <c r="C54" s="31"/>
    </row>
    <row r="55" spans="1:14" x14ac:dyDescent="0.3">
      <c r="C55" s="31"/>
    </row>
    <row r="56" spans="1:14" s="2" customFormat="1" x14ac:dyDescent="0.3">
      <c r="A56" s="1"/>
      <c r="B56" s="21"/>
      <c r="C56" s="31"/>
      <c r="J56" s="1"/>
      <c r="K56" s="1"/>
      <c r="L56" s="1"/>
      <c r="M56" s="1"/>
      <c r="N56" s="1"/>
    </row>
    <row r="57" spans="1:14" s="2" customFormat="1" x14ac:dyDescent="0.3">
      <c r="A57" s="32"/>
      <c r="B57" s="33"/>
      <c r="C57" s="30"/>
      <c r="J57" s="1"/>
      <c r="K57" s="1"/>
      <c r="L57" s="1"/>
      <c r="M57" s="1"/>
      <c r="N57" s="1"/>
    </row>
    <row r="58" spans="1:14" s="2" customFormat="1" x14ac:dyDescent="0.3">
      <c r="A58" s="32"/>
      <c r="B58" s="33"/>
      <c r="C58" s="30"/>
      <c r="J58" s="1"/>
      <c r="K58" s="1"/>
      <c r="L58" s="1"/>
      <c r="M58" s="1"/>
      <c r="N58" s="1"/>
    </row>
    <row r="59" spans="1:14" s="2" customFormat="1" x14ac:dyDescent="0.3">
      <c r="A59" s="1"/>
      <c r="B59" s="33"/>
      <c r="J59" s="1"/>
      <c r="K59" s="1"/>
      <c r="L59" s="1"/>
      <c r="M59" s="1"/>
      <c r="N59" s="1"/>
    </row>
    <row r="60" spans="1:14" s="2" customFormat="1" x14ac:dyDescent="0.3">
      <c r="A60" s="1"/>
      <c r="B60" s="33"/>
      <c r="J60" s="1"/>
      <c r="K60" s="1"/>
      <c r="L60" s="1"/>
      <c r="M60" s="1"/>
      <c r="N60" s="1"/>
    </row>
    <row r="61" spans="1:14" s="2" customFormat="1" x14ac:dyDescent="0.3">
      <c r="A61" s="1"/>
      <c r="B61" s="21"/>
      <c r="J61" s="1"/>
      <c r="K61" s="1"/>
      <c r="L61" s="1"/>
      <c r="M61" s="1"/>
      <c r="N61" s="1"/>
    </row>
    <row r="62" spans="1:14" s="2" customFormat="1" x14ac:dyDescent="0.3">
      <c r="A62" s="1"/>
      <c r="B62" s="21"/>
      <c r="J62" s="1"/>
      <c r="K62" s="1"/>
      <c r="L62" s="1"/>
      <c r="M62" s="1"/>
      <c r="N62" s="1"/>
    </row>
  </sheetData>
  <mergeCells count="59">
    <mergeCell ref="P42:R42"/>
    <mergeCell ref="P43:R43"/>
    <mergeCell ref="O38:R38"/>
    <mergeCell ref="S38:T38"/>
    <mergeCell ref="P39:R39"/>
    <mergeCell ref="P40:R40"/>
    <mergeCell ref="P41:R41"/>
    <mergeCell ref="V9:V14"/>
    <mergeCell ref="P10:Q10"/>
    <mergeCell ref="P11:Q11"/>
    <mergeCell ref="P12:Q12"/>
    <mergeCell ref="N13:O13"/>
    <mergeCell ref="N14:O14"/>
    <mergeCell ref="P9:Q9"/>
    <mergeCell ref="R9:R14"/>
    <mergeCell ref="S9:S14"/>
    <mergeCell ref="T9:T14"/>
    <mergeCell ref="U9:U14"/>
    <mergeCell ref="O2:P2"/>
    <mergeCell ref="Q2:T2"/>
    <mergeCell ref="U2:V6"/>
    <mergeCell ref="O3:P3"/>
    <mergeCell ref="S3:T3"/>
    <mergeCell ref="O4:P4"/>
    <mergeCell ref="S4:T4"/>
    <mergeCell ref="O5:P5"/>
    <mergeCell ref="S5:T5"/>
    <mergeCell ref="O6:P6"/>
    <mergeCell ref="S6:T6"/>
    <mergeCell ref="A1:I1"/>
    <mergeCell ref="B2:C2"/>
    <mergeCell ref="H2:I6"/>
    <mergeCell ref="B3:C3"/>
    <mergeCell ref="F3:G3"/>
    <mergeCell ref="B4:C4"/>
    <mergeCell ref="F4:G4"/>
    <mergeCell ref="B5:C5"/>
    <mergeCell ref="F5:G5"/>
    <mergeCell ref="D2:G2"/>
    <mergeCell ref="A13:B13"/>
    <mergeCell ref="A14:B14"/>
    <mergeCell ref="B6:C6"/>
    <mergeCell ref="F6:G6"/>
    <mergeCell ref="C9:D9"/>
    <mergeCell ref="E9:E14"/>
    <mergeCell ref="F9:F14"/>
    <mergeCell ref="G9:G14"/>
    <mergeCell ref="H9:H14"/>
    <mergeCell ref="I9:I14"/>
    <mergeCell ref="C10:D10"/>
    <mergeCell ref="C11:D11"/>
    <mergeCell ref="C12:D12"/>
    <mergeCell ref="C43:E43"/>
    <mergeCell ref="B38:E38"/>
    <mergeCell ref="F38:G38"/>
    <mergeCell ref="C39:E39"/>
    <mergeCell ref="C40:E40"/>
    <mergeCell ref="C41:E41"/>
    <mergeCell ref="C42:E4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47B5C-31A1-4695-A643-460DA980914E}">
  <sheetPr>
    <tabColor rgb="FF00B0F0"/>
  </sheetPr>
  <dimension ref="A1:V62"/>
  <sheetViews>
    <sheetView zoomScaleNormal="100" zoomScaleSheetLayoutView="100" workbookViewId="0">
      <selection activeCell="C24" sqref="C24"/>
    </sheetView>
  </sheetViews>
  <sheetFormatPr defaultColWidth="8.84375" defaultRowHeight="13" x14ac:dyDescent="0.3"/>
  <cols>
    <col min="1" max="1" width="18.4609375" style="1" customWidth="1"/>
    <col min="2" max="2" width="8.07421875" style="21" customWidth="1"/>
    <col min="3" max="3" width="10.3046875" style="2" bestFit="1" customWidth="1"/>
    <col min="4" max="4" width="9.765625" style="2" customWidth="1"/>
    <col min="5" max="5" width="7.69140625" style="2" bestFit="1" customWidth="1"/>
    <col min="6" max="6" width="7.53515625" style="2" customWidth="1"/>
    <col min="7" max="7" width="7.765625" style="2" customWidth="1"/>
    <col min="8" max="8" width="7.53515625" style="2" customWidth="1"/>
    <col min="9" max="9" width="7.69140625" style="2" customWidth="1"/>
    <col min="10" max="13" width="8.84375" style="1"/>
    <col min="14" max="14" width="18.4609375" style="1" customWidth="1"/>
    <col min="15" max="15" width="8.07421875" style="1" customWidth="1"/>
    <col min="16" max="16" width="10.3046875" style="1" bestFit="1" customWidth="1"/>
    <col min="17" max="17" width="9.765625" style="1" customWidth="1"/>
    <col min="18" max="18" width="7.69140625" style="1" bestFit="1" customWidth="1"/>
    <col min="19" max="19" width="7.53515625" style="1" customWidth="1"/>
    <col min="20" max="20" width="7.765625" style="1" customWidth="1"/>
    <col min="21" max="21" width="7.53515625" style="1" customWidth="1"/>
    <col min="22" max="22" width="7.69140625" style="1" customWidth="1"/>
    <col min="23" max="16384" width="8.84375" style="1"/>
  </cols>
  <sheetData>
    <row r="1" spans="1:22" ht="30" customHeight="1" thickBot="1" x14ac:dyDescent="0.35">
      <c r="A1" s="95" t="s">
        <v>70</v>
      </c>
      <c r="B1" s="95"/>
      <c r="C1" s="95"/>
      <c r="D1" s="95"/>
      <c r="E1" s="95"/>
      <c r="F1" s="95"/>
      <c r="G1" s="95"/>
      <c r="H1" s="95"/>
      <c r="I1" s="95"/>
    </row>
    <row r="2" spans="1:22" ht="17.25" customHeight="1" x14ac:dyDescent="0.3">
      <c r="B2" s="104" t="s">
        <v>9</v>
      </c>
      <c r="C2" s="105"/>
      <c r="D2" s="106"/>
      <c r="E2" s="106"/>
      <c r="F2" s="106"/>
      <c r="G2" s="106"/>
      <c r="H2" s="107" t="s">
        <v>69</v>
      </c>
      <c r="I2" s="108"/>
      <c r="O2" s="104" t="s">
        <v>9</v>
      </c>
      <c r="P2" s="105"/>
      <c r="Q2" s="106"/>
      <c r="R2" s="106"/>
      <c r="S2" s="106"/>
      <c r="T2" s="106"/>
      <c r="U2" s="107" t="s">
        <v>69</v>
      </c>
      <c r="V2" s="108"/>
    </row>
    <row r="3" spans="1:22" ht="18" customHeight="1" x14ac:dyDescent="0.3">
      <c r="B3" s="109" t="s">
        <v>81</v>
      </c>
      <c r="C3" s="96"/>
      <c r="D3" s="98">
        <v>0</v>
      </c>
      <c r="E3" s="99" t="s">
        <v>11</v>
      </c>
      <c r="F3" s="96" t="s">
        <v>10</v>
      </c>
      <c r="G3" s="96"/>
      <c r="H3" s="103"/>
      <c r="I3" s="110"/>
      <c r="O3" s="109" t="s">
        <v>81</v>
      </c>
      <c r="P3" s="96"/>
      <c r="Q3" s="98">
        <v>0</v>
      </c>
      <c r="R3" s="99" t="s">
        <v>11</v>
      </c>
      <c r="S3" s="96" t="s">
        <v>10</v>
      </c>
      <c r="T3" s="96"/>
      <c r="U3" s="103"/>
      <c r="V3" s="110"/>
    </row>
    <row r="4" spans="1:22" ht="18" customHeight="1" x14ac:dyDescent="0.3">
      <c r="B4" s="109" t="s">
        <v>12</v>
      </c>
      <c r="C4" s="96"/>
      <c r="D4" s="100">
        <f>D3/0.0915/1000</f>
        <v>0</v>
      </c>
      <c r="E4" s="101" t="s">
        <v>62</v>
      </c>
      <c r="F4" s="97">
        <v>24</v>
      </c>
      <c r="G4" s="97"/>
      <c r="H4" s="103"/>
      <c r="I4" s="110"/>
      <c r="O4" s="109" t="s">
        <v>12</v>
      </c>
      <c r="P4" s="96"/>
      <c r="Q4" s="100">
        <f>Q3/0.0915/1000</f>
        <v>0</v>
      </c>
      <c r="R4" s="101" t="s">
        <v>62</v>
      </c>
      <c r="S4" s="97">
        <v>0</v>
      </c>
      <c r="T4" s="97"/>
      <c r="U4" s="103"/>
      <c r="V4" s="110"/>
    </row>
    <row r="5" spans="1:22" ht="17.25" customHeight="1" x14ac:dyDescent="0.3">
      <c r="B5" s="109" t="s">
        <v>13</v>
      </c>
      <c r="C5" s="96"/>
      <c r="D5" s="100">
        <f>D4*F4</f>
        <v>0</v>
      </c>
      <c r="E5" s="102" t="s">
        <v>63</v>
      </c>
      <c r="F5" s="96" t="s">
        <v>14</v>
      </c>
      <c r="G5" s="96"/>
      <c r="H5" s="103"/>
      <c r="I5" s="110"/>
      <c r="O5" s="109" t="s">
        <v>13</v>
      </c>
      <c r="P5" s="96"/>
      <c r="Q5" s="100">
        <f>Q4*S4</f>
        <v>0</v>
      </c>
      <c r="R5" s="102" t="s">
        <v>63</v>
      </c>
      <c r="S5" s="96" t="s">
        <v>14</v>
      </c>
      <c r="T5" s="96"/>
      <c r="U5" s="103"/>
      <c r="V5" s="110"/>
    </row>
    <row r="6" spans="1:22" ht="17.25" customHeight="1" thickBot="1" x14ac:dyDescent="0.35">
      <c r="B6" s="111" t="s">
        <v>15</v>
      </c>
      <c r="C6" s="112"/>
      <c r="D6" s="113">
        <f>D4*F6</f>
        <v>0</v>
      </c>
      <c r="E6" s="114" t="s">
        <v>64</v>
      </c>
      <c r="F6" s="115">
        <v>8760</v>
      </c>
      <c r="G6" s="115"/>
      <c r="H6" s="116"/>
      <c r="I6" s="117"/>
      <c r="O6" s="111" t="s">
        <v>15</v>
      </c>
      <c r="P6" s="112"/>
      <c r="Q6" s="113">
        <f>Q4*S6</f>
        <v>0</v>
      </c>
      <c r="R6" s="114" t="s">
        <v>64</v>
      </c>
      <c r="S6" s="115">
        <v>0</v>
      </c>
      <c r="T6" s="115"/>
      <c r="U6" s="116"/>
      <c r="V6" s="117"/>
    </row>
    <row r="7" spans="1:22" ht="17.25" customHeight="1" x14ac:dyDescent="0.3">
      <c r="H7" s="3"/>
      <c r="I7" s="3"/>
      <c r="O7" s="21"/>
      <c r="P7" s="2"/>
      <c r="Q7" s="2"/>
      <c r="R7" s="2"/>
      <c r="S7" s="2"/>
      <c r="T7" s="2"/>
      <c r="U7" s="3"/>
      <c r="V7" s="3"/>
    </row>
    <row r="8" spans="1:22" ht="7.5" customHeight="1" thickBot="1" x14ac:dyDescent="0.35">
      <c r="A8" s="4"/>
      <c r="B8" s="5"/>
      <c r="C8" s="6"/>
      <c r="D8" s="7"/>
      <c r="E8" s="6"/>
      <c r="F8" s="7"/>
      <c r="G8" s="7"/>
      <c r="H8" s="8"/>
      <c r="I8" s="9"/>
      <c r="N8" s="4"/>
      <c r="O8" s="5"/>
      <c r="P8" s="6"/>
      <c r="Q8" s="7"/>
      <c r="R8" s="6"/>
      <c r="S8" s="7"/>
      <c r="T8" s="7"/>
      <c r="U8" s="8"/>
      <c r="V8" s="9"/>
    </row>
    <row r="9" spans="1:22" ht="12.75" customHeight="1" x14ac:dyDescent="0.3">
      <c r="A9" s="10" t="s">
        <v>16</v>
      </c>
      <c r="B9" s="11"/>
      <c r="C9" s="90" t="s">
        <v>56</v>
      </c>
      <c r="D9" s="91"/>
      <c r="E9" s="92" t="s">
        <v>17</v>
      </c>
      <c r="F9" s="94" t="s">
        <v>18</v>
      </c>
      <c r="G9" s="80" t="s">
        <v>19</v>
      </c>
      <c r="H9" s="80" t="s">
        <v>20</v>
      </c>
      <c r="I9" s="82" t="s">
        <v>21</v>
      </c>
      <c r="N9" s="10" t="s">
        <v>16</v>
      </c>
      <c r="O9" s="11"/>
      <c r="P9" s="90" t="s">
        <v>56</v>
      </c>
      <c r="Q9" s="91"/>
      <c r="R9" s="92" t="s">
        <v>17</v>
      </c>
      <c r="S9" s="94" t="s">
        <v>18</v>
      </c>
      <c r="T9" s="80" t="s">
        <v>19</v>
      </c>
      <c r="U9" s="80" t="s">
        <v>20</v>
      </c>
      <c r="V9" s="82" t="s">
        <v>21</v>
      </c>
    </row>
    <row r="10" spans="1:22" ht="15.75" customHeight="1" x14ac:dyDescent="0.3">
      <c r="A10" s="12" t="s">
        <v>22</v>
      </c>
      <c r="B10" s="13"/>
      <c r="C10" s="84" t="s">
        <v>57</v>
      </c>
      <c r="D10" s="85"/>
      <c r="E10" s="93"/>
      <c r="F10" s="151"/>
      <c r="G10" s="81"/>
      <c r="H10" s="81"/>
      <c r="I10" s="83"/>
      <c r="N10" s="12" t="s">
        <v>22</v>
      </c>
      <c r="O10" s="13"/>
      <c r="P10" s="84" t="s">
        <v>57</v>
      </c>
      <c r="Q10" s="85"/>
      <c r="R10" s="93"/>
      <c r="S10" s="210"/>
      <c r="T10" s="81"/>
      <c r="U10" s="81"/>
      <c r="V10" s="83"/>
    </row>
    <row r="11" spans="1:22" ht="15.75" customHeight="1" x14ac:dyDescent="0.3">
      <c r="A11" s="12" t="s">
        <v>23</v>
      </c>
      <c r="B11" s="13"/>
      <c r="C11" s="84" t="s">
        <v>58</v>
      </c>
      <c r="D11" s="85"/>
      <c r="E11" s="93"/>
      <c r="F11" s="151"/>
      <c r="G11" s="81"/>
      <c r="H11" s="81"/>
      <c r="I11" s="83"/>
      <c r="N11" s="12" t="s">
        <v>23</v>
      </c>
      <c r="O11" s="13"/>
      <c r="P11" s="84" t="s">
        <v>58</v>
      </c>
      <c r="Q11" s="85"/>
      <c r="R11" s="93"/>
      <c r="S11" s="210"/>
      <c r="T11" s="81"/>
      <c r="U11" s="81"/>
      <c r="V11" s="83"/>
    </row>
    <row r="12" spans="1:22" ht="16.5" customHeight="1" thickBot="1" x14ac:dyDescent="0.35">
      <c r="A12" s="14" t="s">
        <v>24</v>
      </c>
      <c r="B12" s="15"/>
      <c r="C12" s="86" t="s">
        <v>59</v>
      </c>
      <c r="D12" s="87"/>
      <c r="E12" s="93"/>
      <c r="F12" s="151"/>
      <c r="G12" s="81"/>
      <c r="H12" s="81"/>
      <c r="I12" s="83"/>
      <c r="N12" s="14" t="s">
        <v>24</v>
      </c>
      <c r="O12" s="15"/>
      <c r="P12" s="86" t="s">
        <v>59</v>
      </c>
      <c r="Q12" s="87"/>
      <c r="R12" s="93"/>
      <c r="S12" s="210"/>
      <c r="T12" s="81"/>
      <c r="U12" s="81"/>
      <c r="V12" s="83"/>
    </row>
    <row r="13" spans="1:22" ht="12.75" customHeight="1" x14ac:dyDescent="0.3">
      <c r="A13" s="88" t="s">
        <v>25</v>
      </c>
      <c r="B13" s="89"/>
      <c r="C13" s="42" t="s">
        <v>60</v>
      </c>
      <c r="D13" s="43" t="s">
        <v>60</v>
      </c>
      <c r="E13" s="152"/>
      <c r="F13" s="151"/>
      <c r="G13" s="81"/>
      <c r="H13" s="81"/>
      <c r="I13" s="83"/>
      <c r="N13" s="88" t="s">
        <v>25</v>
      </c>
      <c r="O13" s="89"/>
      <c r="P13" s="42" t="s">
        <v>60</v>
      </c>
      <c r="Q13" s="43" t="s">
        <v>60</v>
      </c>
      <c r="R13" s="152"/>
      <c r="S13" s="210"/>
      <c r="T13" s="81"/>
      <c r="U13" s="81"/>
      <c r="V13" s="83"/>
    </row>
    <row r="14" spans="1:22" ht="13" customHeight="1" x14ac:dyDescent="0.3">
      <c r="A14" s="153" t="s">
        <v>26</v>
      </c>
      <c r="B14" s="154"/>
      <c r="C14" s="155"/>
      <c r="D14" s="156"/>
      <c r="E14" s="152"/>
      <c r="F14" s="151"/>
      <c r="G14" s="81"/>
      <c r="H14" s="81"/>
      <c r="I14" s="83"/>
      <c r="N14" s="153" t="s">
        <v>26</v>
      </c>
      <c r="O14" s="154"/>
      <c r="P14" s="155"/>
      <c r="Q14" s="156"/>
      <c r="R14" s="152"/>
      <c r="S14" s="210"/>
      <c r="T14" s="81"/>
      <c r="U14" s="81"/>
      <c r="V14" s="83"/>
    </row>
    <row r="15" spans="1:22" x14ac:dyDescent="0.3">
      <c r="A15" s="157" t="s">
        <v>27</v>
      </c>
      <c r="B15" s="158" t="s">
        <v>28</v>
      </c>
      <c r="C15" s="158" t="s">
        <v>1</v>
      </c>
      <c r="D15" s="159"/>
      <c r="E15" s="160"/>
      <c r="F15" s="161"/>
      <c r="G15" s="162"/>
      <c r="H15" s="162"/>
      <c r="I15" s="163"/>
      <c r="N15" s="157" t="s">
        <v>27</v>
      </c>
      <c r="O15" s="158" t="s">
        <v>28</v>
      </c>
      <c r="P15" s="158" t="s">
        <v>1</v>
      </c>
      <c r="Q15" s="159"/>
      <c r="R15" s="160"/>
      <c r="S15" s="161"/>
      <c r="T15" s="162"/>
      <c r="U15" s="162"/>
      <c r="V15" s="163"/>
    </row>
    <row r="16" spans="1:22" x14ac:dyDescent="0.3">
      <c r="A16" s="57" t="s">
        <v>2</v>
      </c>
      <c r="B16" s="58">
        <v>42603</v>
      </c>
      <c r="C16" s="59">
        <v>14</v>
      </c>
      <c r="D16" s="60">
        <v>19</v>
      </c>
      <c r="E16" s="61" t="s">
        <v>29</v>
      </c>
      <c r="F16" s="62">
        <f>$D$4*$C16</f>
        <v>0</v>
      </c>
      <c r="G16" s="63">
        <f>$D$5*$C16</f>
        <v>0</v>
      </c>
      <c r="H16" s="63">
        <f t="shared" ref="H16:H23" si="0">$D$6*$C16</f>
        <v>0</v>
      </c>
      <c r="I16" s="64">
        <f>$H16/2000</f>
        <v>0</v>
      </c>
      <c r="N16" s="57" t="s">
        <v>2</v>
      </c>
      <c r="O16" s="58">
        <v>42603</v>
      </c>
      <c r="P16" s="59">
        <v>14</v>
      </c>
      <c r="Q16" s="60">
        <v>19</v>
      </c>
      <c r="R16" s="61" t="s">
        <v>29</v>
      </c>
      <c r="S16" s="62">
        <f>$Q$4*P16</f>
        <v>0</v>
      </c>
      <c r="T16" s="63">
        <f>$Q$5*P16</f>
        <v>0</v>
      </c>
      <c r="U16" s="63">
        <f>$Q$6*P16</f>
        <v>0</v>
      </c>
      <c r="V16" s="64">
        <f>U16/2000</f>
        <v>0</v>
      </c>
    </row>
    <row r="17" spans="1:22" x14ac:dyDescent="0.3">
      <c r="A17" s="16" t="s">
        <v>3</v>
      </c>
      <c r="B17" s="41">
        <v>42101</v>
      </c>
      <c r="C17" s="44">
        <v>1.9</v>
      </c>
      <c r="D17" s="45">
        <v>3.2</v>
      </c>
      <c r="E17" s="17" t="s">
        <v>29</v>
      </c>
      <c r="F17" s="34">
        <f>$D$4*$C17</f>
        <v>0</v>
      </c>
      <c r="G17" s="35">
        <f>$D$5*$C17</f>
        <v>0</v>
      </c>
      <c r="H17" s="35">
        <f t="shared" si="0"/>
        <v>0</v>
      </c>
      <c r="I17" s="36">
        <f>$H17/2000</f>
        <v>0</v>
      </c>
      <c r="N17" s="16" t="s">
        <v>3</v>
      </c>
      <c r="O17" s="41">
        <v>42101</v>
      </c>
      <c r="P17" s="44">
        <v>1.9</v>
      </c>
      <c r="Q17" s="45">
        <v>3.2</v>
      </c>
      <c r="R17" s="17" t="s">
        <v>29</v>
      </c>
      <c r="S17" s="62">
        <f t="shared" ref="S17:S23" si="1">$Q$4*P17</f>
        <v>0</v>
      </c>
      <c r="T17" s="63">
        <f t="shared" ref="T17:T35" si="2">$Q$5*P17</f>
        <v>0</v>
      </c>
      <c r="U17" s="63">
        <f t="shared" ref="U17:U23" si="3">$Q$6*P17</f>
        <v>0</v>
      </c>
      <c r="V17" s="64">
        <f t="shared" ref="V17:V23" si="4">U17/2000</f>
        <v>0</v>
      </c>
    </row>
    <row r="18" spans="1:22" ht="13.5" x14ac:dyDescent="0.35">
      <c r="A18" s="16" t="s">
        <v>30</v>
      </c>
      <c r="B18" s="41">
        <v>42401</v>
      </c>
      <c r="C18" s="44">
        <v>1.7999999999999999E-2</v>
      </c>
      <c r="D18" s="45">
        <v>1.7999999999999999E-2</v>
      </c>
      <c r="E18" s="17" t="s">
        <v>29</v>
      </c>
      <c r="F18" s="70">
        <f t="shared" ref="F18:F35" si="5">$D$4*$C18</f>
        <v>0</v>
      </c>
      <c r="G18" s="35">
        <f t="shared" ref="G18" si="6">$D$5*$C18</f>
        <v>0</v>
      </c>
      <c r="H18" s="35">
        <f t="shared" si="0"/>
        <v>0</v>
      </c>
      <c r="I18" s="36">
        <f t="shared" ref="I18:I35" si="7">$H18/2000</f>
        <v>0</v>
      </c>
      <c r="N18" s="16" t="s">
        <v>30</v>
      </c>
      <c r="O18" s="41">
        <v>42401</v>
      </c>
      <c r="P18" s="44">
        <v>1.7999999999999999E-2</v>
      </c>
      <c r="Q18" s="45">
        <v>1.7999999999999999E-2</v>
      </c>
      <c r="R18" s="17" t="s">
        <v>29</v>
      </c>
      <c r="S18" s="62">
        <f t="shared" si="1"/>
        <v>0</v>
      </c>
      <c r="T18" s="63">
        <f t="shared" si="2"/>
        <v>0</v>
      </c>
      <c r="U18" s="63">
        <f>$Q$6*P18</f>
        <v>0</v>
      </c>
      <c r="V18" s="64">
        <f t="shared" si="4"/>
        <v>0</v>
      </c>
    </row>
    <row r="19" spans="1:22" x14ac:dyDescent="0.3">
      <c r="A19" s="16" t="s">
        <v>0</v>
      </c>
      <c r="B19" s="41">
        <v>11101</v>
      </c>
      <c r="C19" s="44">
        <v>0.7</v>
      </c>
      <c r="D19" s="45">
        <v>0.7</v>
      </c>
      <c r="E19" s="17" t="s">
        <v>29</v>
      </c>
      <c r="F19" s="34">
        <f>$D$4*$C19</f>
        <v>0</v>
      </c>
      <c r="G19" s="35">
        <f>$D$5*$C19</f>
        <v>0</v>
      </c>
      <c r="H19" s="35">
        <f t="shared" si="0"/>
        <v>0</v>
      </c>
      <c r="I19" s="36">
        <f>$H19/2000</f>
        <v>0</v>
      </c>
      <c r="N19" s="16" t="s">
        <v>0</v>
      </c>
      <c r="O19" s="41">
        <v>11101</v>
      </c>
      <c r="P19" s="44">
        <v>0.7</v>
      </c>
      <c r="Q19" s="45">
        <v>0.7</v>
      </c>
      <c r="R19" s="17" t="s">
        <v>29</v>
      </c>
      <c r="S19" s="62">
        <f>$Q$4*P19</f>
        <v>0</v>
      </c>
      <c r="T19" s="63">
        <f t="shared" si="2"/>
        <v>0</v>
      </c>
      <c r="U19" s="63">
        <f t="shared" si="3"/>
        <v>0</v>
      </c>
      <c r="V19" s="64">
        <f t="shared" si="4"/>
        <v>0</v>
      </c>
    </row>
    <row r="20" spans="1:22" ht="13.5" x14ac:dyDescent="0.35">
      <c r="A20" s="16" t="s">
        <v>31</v>
      </c>
      <c r="B20" s="41">
        <v>85101</v>
      </c>
      <c r="C20" s="44">
        <v>0.7</v>
      </c>
      <c r="D20" s="45">
        <v>0.7</v>
      </c>
      <c r="E20" s="17" t="s">
        <v>29</v>
      </c>
      <c r="F20" s="34">
        <f>$D$4*$C20</f>
        <v>0</v>
      </c>
      <c r="G20" s="35">
        <f>$D$5*$C20</f>
        <v>0</v>
      </c>
      <c r="H20" s="35">
        <f t="shared" si="0"/>
        <v>0</v>
      </c>
      <c r="I20" s="36">
        <f>$H20/2000</f>
        <v>0</v>
      </c>
      <c r="N20" s="16" t="s">
        <v>31</v>
      </c>
      <c r="O20" s="41">
        <v>85101</v>
      </c>
      <c r="P20" s="44">
        <v>0.7</v>
      </c>
      <c r="Q20" s="45">
        <v>0.7</v>
      </c>
      <c r="R20" s="17" t="s">
        <v>29</v>
      </c>
      <c r="S20" s="62">
        <f t="shared" si="1"/>
        <v>0</v>
      </c>
      <c r="T20" s="63">
        <f t="shared" si="2"/>
        <v>0</v>
      </c>
      <c r="U20" s="63">
        <f t="shared" si="3"/>
        <v>0</v>
      </c>
      <c r="V20" s="64">
        <f t="shared" si="4"/>
        <v>0</v>
      </c>
    </row>
    <row r="21" spans="1:22" ht="13.5" x14ac:dyDescent="0.35">
      <c r="A21" s="16" t="s">
        <v>32</v>
      </c>
      <c r="B21" s="41">
        <v>88101</v>
      </c>
      <c r="C21" s="44">
        <v>0.7</v>
      </c>
      <c r="D21" s="45">
        <v>0.7</v>
      </c>
      <c r="E21" s="17" t="s">
        <v>29</v>
      </c>
      <c r="F21" s="34">
        <f>$D$4*$C21</f>
        <v>0</v>
      </c>
      <c r="G21" s="35">
        <f>$D$5*$C21</f>
        <v>0</v>
      </c>
      <c r="H21" s="35">
        <f t="shared" si="0"/>
        <v>0</v>
      </c>
      <c r="I21" s="36">
        <f>$H21/2000</f>
        <v>0</v>
      </c>
      <c r="N21" s="16" t="s">
        <v>32</v>
      </c>
      <c r="O21" s="41">
        <v>88101</v>
      </c>
      <c r="P21" s="44">
        <v>0.7</v>
      </c>
      <c r="Q21" s="45">
        <v>0.7</v>
      </c>
      <c r="R21" s="17" t="s">
        <v>29</v>
      </c>
      <c r="S21" s="62">
        <f t="shared" si="1"/>
        <v>0</v>
      </c>
      <c r="T21" s="63">
        <f>$Q$5*P21</f>
        <v>0</v>
      </c>
      <c r="U21" s="63">
        <f t="shared" si="3"/>
        <v>0</v>
      </c>
      <c r="V21" s="64">
        <f t="shared" si="4"/>
        <v>0</v>
      </c>
    </row>
    <row r="22" spans="1:22" x14ac:dyDescent="0.3">
      <c r="A22" s="16" t="s">
        <v>33</v>
      </c>
      <c r="B22" s="41">
        <v>43101</v>
      </c>
      <c r="C22" s="44">
        <v>0.5</v>
      </c>
      <c r="D22" s="46">
        <v>0.5</v>
      </c>
      <c r="E22" s="17" t="s">
        <v>29</v>
      </c>
      <c r="F22" s="34">
        <f t="shared" si="5"/>
        <v>0</v>
      </c>
      <c r="G22" s="35">
        <f>$D$5*$C22</f>
        <v>0</v>
      </c>
      <c r="H22" s="35">
        <f t="shared" si="0"/>
        <v>0</v>
      </c>
      <c r="I22" s="36">
        <f t="shared" si="7"/>
        <v>0</v>
      </c>
      <c r="N22" s="16" t="s">
        <v>33</v>
      </c>
      <c r="O22" s="41">
        <v>43101</v>
      </c>
      <c r="P22" s="44">
        <v>0.5</v>
      </c>
      <c r="Q22" s="46">
        <v>0.5</v>
      </c>
      <c r="R22" s="17" t="s">
        <v>29</v>
      </c>
      <c r="S22" s="62">
        <f t="shared" si="1"/>
        <v>0</v>
      </c>
      <c r="T22" s="63">
        <f t="shared" si="2"/>
        <v>0</v>
      </c>
      <c r="U22" s="63">
        <f t="shared" si="3"/>
        <v>0</v>
      </c>
      <c r="V22" s="64">
        <f t="shared" si="4"/>
        <v>0</v>
      </c>
    </row>
    <row r="23" spans="1:22" x14ac:dyDescent="0.3">
      <c r="A23" s="49" t="s">
        <v>4</v>
      </c>
      <c r="B23" s="50">
        <v>43104</v>
      </c>
      <c r="C23" s="51"/>
      <c r="D23" s="52"/>
      <c r="E23" s="53" t="s">
        <v>29</v>
      </c>
      <c r="F23" s="54">
        <f t="shared" si="5"/>
        <v>0</v>
      </c>
      <c r="G23" s="55">
        <f>$D$5*$C23</f>
        <v>0</v>
      </c>
      <c r="H23" s="55">
        <f t="shared" si="0"/>
        <v>0</v>
      </c>
      <c r="I23" s="56">
        <f t="shared" si="7"/>
        <v>0</v>
      </c>
      <c r="N23" s="49" t="s">
        <v>4</v>
      </c>
      <c r="O23" s="50">
        <v>43104</v>
      </c>
      <c r="P23" s="51"/>
      <c r="Q23" s="52"/>
      <c r="R23" s="53" t="s">
        <v>29</v>
      </c>
      <c r="S23" s="62">
        <f t="shared" si="1"/>
        <v>0</v>
      </c>
      <c r="T23" s="63">
        <f t="shared" si="2"/>
        <v>0</v>
      </c>
      <c r="U23" s="63">
        <f t="shared" si="3"/>
        <v>0</v>
      </c>
      <c r="V23" s="64">
        <f t="shared" si="4"/>
        <v>0</v>
      </c>
    </row>
    <row r="24" spans="1:22" x14ac:dyDescent="0.3">
      <c r="A24" s="164" t="s">
        <v>34</v>
      </c>
      <c r="B24" s="165" t="s">
        <v>28</v>
      </c>
      <c r="C24" s="165" t="s">
        <v>1</v>
      </c>
      <c r="D24" s="166"/>
      <c r="E24" s="167"/>
      <c r="F24" s="168"/>
      <c r="G24" s="169"/>
      <c r="H24" s="169"/>
      <c r="I24" s="170"/>
      <c r="N24" s="164" t="s">
        <v>34</v>
      </c>
      <c r="O24" s="165" t="s">
        <v>28</v>
      </c>
      <c r="P24" s="165" t="s">
        <v>1</v>
      </c>
      <c r="Q24" s="166"/>
      <c r="R24" s="167"/>
      <c r="S24" s="168"/>
      <c r="T24" s="168"/>
      <c r="U24" s="169"/>
      <c r="V24" s="170"/>
    </row>
    <row r="25" spans="1:22" s="19" customFormat="1" ht="15.5" x14ac:dyDescent="0.35">
      <c r="A25" s="18" t="s">
        <v>35</v>
      </c>
      <c r="B25" s="41">
        <v>75070</v>
      </c>
      <c r="C25" s="47">
        <v>4.0400000000000001E-4</v>
      </c>
      <c r="D25" s="65">
        <v>1.6469999999999999E-7</v>
      </c>
      <c r="E25" s="61" t="s">
        <v>61</v>
      </c>
      <c r="F25" s="66">
        <f>$D$4*$C25</f>
        <v>0</v>
      </c>
      <c r="G25" s="67">
        <f>$D$5*$C25</f>
        <v>0</v>
      </c>
      <c r="H25" s="68">
        <f>$D$6*$C25</f>
        <v>0</v>
      </c>
      <c r="I25" s="69">
        <f>$H25/2000</f>
        <v>0</v>
      </c>
      <c r="N25" s="18" t="s">
        <v>35</v>
      </c>
      <c r="O25" s="41">
        <v>75070</v>
      </c>
      <c r="P25" s="47">
        <v>4.0400000000000001E-4</v>
      </c>
      <c r="Q25" s="65">
        <v>1.6469999999999999E-7</v>
      </c>
      <c r="R25" s="61" t="s">
        <v>61</v>
      </c>
      <c r="S25" s="66">
        <f>$Q$4*P25</f>
        <v>0</v>
      </c>
      <c r="T25" s="63">
        <f t="shared" si="2"/>
        <v>0</v>
      </c>
      <c r="U25" s="68">
        <f>$Q$6*P25</f>
        <v>0</v>
      </c>
      <c r="V25" s="69">
        <f>U25/2000</f>
        <v>0</v>
      </c>
    </row>
    <row r="26" spans="1:22" x14ac:dyDescent="0.3">
      <c r="A26" s="18" t="s">
        <v>36</v>
      </c>
      <c r="B26" s="41">
        <v>107028</v>
      </c>
      <c r="C26" s="47">
        <v>2.5399999999999999E-4</v>
      </c>
      <c r="D26" s="48">
        <v>1.6469999999999999E-7</v>
      </c>
      <c r="E26" s="17" t="s">
        <v>61</v>
      </c>
      <c r="F26" s="37">
        <f t="shared" si="5"/>
        <v>0</v>
      </c>
      <c r="G26" s="38">
        <f t="shared" ref="G26:G35" si="8">$D$5*$C26</f>
        <v>0</v>
      </c>
      <c r="H26" s="39">
        <f t="shared" ref="H26:H35" si="9">$D$6*$C26</f>
        <v>0</v>
      </c>
      <c r="I26" s="40">
        <f t="shared" si="7"/>
        <v>0</v>
      </c>
      <c r="N26" s="18" t="s">
        <v>36</v>
      </c>
      <c r="O26" s="41">
        <v>107028</v>
      </c>
      <c r="P26" s="47">
        <v>2.5399999999999999E-4</v>
      </c>
      <c r="Q26" s="48">
        <v>1.6469999999999999E-7</v>
      </c>
      <c r="R26" s="17" t="s">
        <v>61</v>
      </c>
      <c r="S26" s="66">
        <f t="shared" ref="S26:S35" si="10">$Q$4*P26</f>
        <v>0</v>
      </c>
      <c r="T26" s="63">
        <f t="shared" si="2"/>
        <v>0</v>
      </c>
      <c r="U26" s="68">
        <f t="shared" ref="U26:U35" si="11">$Q$6*P26</f>
        <v>0</v>
      </c>
      <c r="V26" s="69">
        <f t="shared" ref="V26:V35" si="12">U26/2000</f>
        <v>0</v>
      </c>
    </row>
    <row r="27" spans="1:22" x14ac:dyDescent="0.3">
      <c r="A27" s="18" t="s">
        <v>6</v>
      </c>
      <c r="B27" s="41">
        <v>71432</v>
      </c>
      <c r="C27" s="47">
        <v>7.5199999999999996E-4</v>
      </c>
      <c r="D27" s="48">
        <v>8.2349999999999996E-5</v>
      </c>
      <c r="E27" s="17" t="s">
        <v>61</v>
      </c>
      <c r="F27" s="37">
        <f t="shared" si="5"/>
        <v>0</v>
      </c>
      <c r="G27" s="38">
        <f t="shared" si="8"/>
        <v>0</v>
      </c>
      <c r="H27" s="39">
        <f t="shared" si="9"/>
        <v>0</v>
      </c>
      <c r="I27" s="40">
        <f t="shared" si="7"/>
        <v>0</v>
      </c>
      <c r="N27" s="18" t="s">
        <v>6</v>
      </c>
      <c r="O27" s="41">
        <v>71432</v>
      </c>
      <c r="P27" s="47">
        <v>7.5199999999999996E-4</v>
      </c>
      <c r="Q27" s="48">
        <v>8.2349999999999996E-5</v>
      </c>
      <c r="R27" s="17" t="s">
        <v>61</v>
      </c>
      <c r="S27" s="66">
        <f t="shared" si="10"/>
        <v>0</v>
      </c>
      <c r="T27" s="63">
        <f t="shared" si="2"/>
        <v>0</v>
      </c>
      <c r="U27" s="68">
        <f t="shared" si="11"/>
        <v>0</v>
      </c>
      <c r="V27" s="69">
        <f t="shared" si="12"/>
        <v>0</v>
      </c>
    </row>
    <row r="28" spans="1:22" x14ac:dyDescent="0.3">
      <c r="A28" s="18" t="s">
        <v>65</v>
      </c>
      <c r="B28" s="41">
        <v>100414</v>
      </c>
      <c r="C28" s="47">
        <v>8.9300000000000002E-4</v>
      </c>
      <c r="D28" s="48">
        <v>7.3200000000000004E-5</v>
      </c>
      <c r="E28" s="17" t="s">
        <v>61</v>
      </c>
      <c r="F28" s="37">
        <f t="shared" si="5"/>
        <v>0</v>
      </c>
      <c r="G28" s="38">
        <f t="shared" si="8"/>
        <v>0</v>
      </c>
      <c r="H28" s="39">
        <f t="shared" si="9"/>
        <v>0</v>
      </c>
      <c r="I28" s="40">
        <f t="shared" si="7"/>
        <v>0</v>
      </c>
      <c r="N28" s="18" t="s">
        <v>65</v>
      </c>
      <c r="O28" s="41">
        <v>100414</v>
      </c>
      <c r="P28" s="47">
        <v>8.9300000000000002E-4</v>
      </c>
      <c r="Q28" s="48">
        <v>7.3200000000000004E-5</v>
      </c>
      <c r="R28" s="17" t="s">
        <v>61</v>
      </c>
      <c r="S28" s="66">
        <f t="shared" si="10"/>
        <v>0</v>
      </c>
      <c r="T28" s="63">
        <f t="shared" si="2"/>
        <v>0</v>
      </c>
      <c r="U28" s="68">
        <f t="shared" si="11"/>
        <v>0</v>
      </c>
      <c r="V28" s="69">
        <f t="shared" si="12"/>
        <v>0</v>
      </c>
    </row>
    <row r="29" spans="1:22" x14ac:dyDescent="0.3">
      <c r="A29" s="18" t="s">
        <v>7</v>
      </c>
      <c r="B29" s="41">
        <v>50000</v>
      </c>
      <c r="C29" s="47">
        <v>1.6000000000000001E-3</v>
      </c>
      <c r="D29" s="48">
        <v>2.1960000000000001E-7</v>
      </c>
      <c r="E29" s="17" t="s">
        <v>61</v>
      </c>
      <c r="F29" s="37">
        <f t="shared" si="5"/>
        <v>0</v>
      </c>
      <c r="G29" s="38">
        <f t="shared" si="8"/>
        <v>0</v>
      </c>
      <c r="H29" s="39">
        <f t="shared" si="9"/>
        <v>0</v>
      </c>
      <c r="I29" s="40">
        <f t="shared" si="7"/>
        <v>0</v>
      </c>
      <c r="N29" s="18" t="s">
        <v>7</v>
      </c>
      <c r="O29" s="41">
        <v>50000</v>
      </c>
      <c r="P29" s="47">
        <v>1.6000000000000001E-3</v>
      </c>
      <c r="Q29" s="48">
        <v>2.1960000000000001E-7</v>
      </c>
      <c r="R29" s="17" t="s">
        <v>61</v>
      </c>
      <c r="S29" s="66">
        <f>$Q$4*P29</f>
        <v>0</v>
      </c>
      <c r="T29" s="63">
        <f t="shared" si="2"/>
        <v>0</v>
      </c>
      <c r="U29" s="68">
        <f t="shared" si="11"/>
        <v>0</v>
      </c>
      <c r="V29" s="69">
        <f t="shared" si="12"/>
        <v>0</v>
      </c>
    </row>
    <row r="30" spans="1:22" x14ac:dyDescent="0.3">
      <c r="A30" s="18" t="s">
        <v>66</v>
      </c>
      <c r="B30" s="41">
        <v>110543</v>
      </c>
      <c r="C30" s="47">
        <v>5.9199999999999997E-4</v>
      </c>
      <c r="D30" s="48">
        <v>1.8300000000000001E-5</v>
      </c>
      <c r="E30" s="17" t="s">
        <v>61</v>
      </c>
      <c r="F30" s="37">
        <f t="shared" si="5"/>
        <v>0</v>
      </c>
      <c r="G30" s="38">
        <f t="shared" si="8"/>
        <v>0</v>
      </c>
      <c r="H30" s="39">
        <f t="shared" si="9"/>
        <v>0</v>
      </c>
      <c r="I30" s="40">
        <f t="shared" si="7"/>
        <v>0</v>
      </c>
      <c r="N30" s="18" t="s">
        <v>66</v>
      </c>
      <c r="O30" s="41">
        <v>110543</v>
      </c>
      <c r="P30" s="47">
        <v>5.9199999999999997E-4</v>
      </c>
      <c r="Q30" s="48">
        <v>1.8300000000000001E-5</v>
      </c>
      <c r="R30" s="17" t="s">
        <v>61</v>
      </c>
      <c r="S30" s="66">
        <f t="shared" si="10"/>
        <v>0</v>
      </c>
      <c r="T30" s="63">
        <f>$Q$5*P30</f>
        <v>0</v>
      </c>
      <c r="U30" s="68">
        <f>$Q$6*P30</f>
        <v>0</v>
      </c>
      <c r="V30" s="69">
        <f>U30/2000</f>
        <v>0</v>
      </c>
    </row>
    <row r="31" spans="1:22" x14ac:dyDescent="0.3">
      <c r="A31" s="18" t="s">
        <v>38</v>
      </c>
      <c r="B31" s="41">
        <v>91203</v>
      </c>
      <c r="C31" s="47">
        <v>2.8200000000000001E-5</v>
      </c>
      <c r="D31" s="48">
        <v>4.0260000000000003E-4</v>
      </c>
      <c r="E31" s="17" t="s">
        <v>61</v>
      </c>
      <c r="F31" s="37">
        <f t="shared" si="5"/>
        <v>0</v>
      </c>
      <c r="G31" s="38">
        <f t="shared" si="8"/>
        <v>0</v>
      </c>
      <c r="H31" s="39">
        <f t="shared" si="9"/>
        <v>0</v>
      </c>
      <c r="I31" s="40">
        <f t="shared" si="7"/>
        <v>0</v>
      </c>
      <c r="N31" s="18" t="s">
        <v>38</v>
      </c>
      <c r="O31" s="41">
        <v>91203</v>
      </c>
      <c r="P31" s="47">
        <v>2.8200000000000001E-5</v>
      </c>
      <c r="Q31" s="48">
        <v>4.0260000000000003E-4</v>
      </c>
      <c r="R31" s="17" t="s">
        <v>61</v>
      </c>
      <c r="S31" s="66">
        <f t="shared" si="10"/>
        <v>0</v>
      </c>
      <c r="T31" s="63">
        <f t="shared" si="2"/>
        <v>0</v>
      </c>
      <c r="U31" s="68">
        <f t="shared" si="11"/>
        <v>0</v>
      </c>
      <c r="V31" s="69">
        <f t="shared" si="12"/>
        <v>0</v>
      </c>
    </row>
    <row r="32" spans="1:22" x14ac:dyDescent="0.3">
      <c r="A32" s="18" t="s">
        <v>67</v>
      </c>
      <c r="B32" s="41">
        <v>1151</v>
      </c>
      <c r="C32" s="47">
        <v>9.3999999999999998E-6</v>
      </c>
      <c r="D32" s="48">
        <v>1.5006000000000002E-3</v>
      </c>
      <c r="E32" s="17" t="s">
        <v>61</v>
      </c>
      <c r="F32" s="37">
        <f t="shared" si="5"/>
        <v>0</v>
      </c>
      <c r="G32" s="38">
        <f t="shared" si="8"/>
        <v>0</v>
      </c>
      <c r="H32" s="39">
        <f t="shared" si="9"/>
        <v>0</v>
      </c>
      <c r="I32" s="40">
        <f t="shared" si="7"/>
        <v>0</v>
      </c>
      <c r="N32" s="18" t="s">
        <v>67</v>
      </c>
      <c r="O32" s="41">
        <v>1151</v>
      </c>
      <c r="P32" s="47">
        <v>9.3999999999999998E-6</v>
      </c>
      <c r="Q32" s="48">
        <v>1.5006000000000002E-3</v>
      </c>
      <c r="R32" s="17" t="s">
        <v>61</v>
      </c>
      <c r="S32" s="66">
        <f t="shared" si="10"/>
        <v>0</v>
      </c>
      <c r="T32" s="63">
        <f t="shared" si="2"/>
        <v>0</v>
      </c>
      <c r="U32" s="68">
        <f t="shared" si="11"/>
        <v>0</v>
      </c>
      <c r="V32" s="69">
        <f t="shared" si="12"/>
        <v>0</v>
      </c>
    </row>
    <row r="33" spans="1:22" x14ac:dyDescent="0.3">
      <c r="A33" s="18" t="s">
        <v>40</v>
      </c>
      <c r="B33" s="41">
        <v>115071</v>
      </c>
      <c r="C33" s="47">
        <v>6.8699999999999997E-2</v>
      </c>
      <c r="D33" s="48">
        <v>1.5554999999999999E-4</v>
      </c>
      <c r="E33" s="17" t="s">
        <v>61</v>
      </c>
      <c r="F33" s="37">
        <f t="shared" si="5"/>
        <v>0</v>
      </c>
      <c r="G33" s="38">
        <f t="shared" si="8"/>
        <v>0</v>
      </c>
      <c r="H33" s="39">
        <f t="shared" si="9"/>
        <v>0</v>
      </c>
      <c r="I33" s="40">
        <f t="shared" si="7"/>
        <v>0</v>
      </c>
      <c r="N33" s="18" t="s">
        <v>40</v>
      </c>
      <c r="O33" s="41">
        <v>115071</v>
      </c>
      <c r="P33" s="47">
        <v>6.8699999999999997E-2</v>
      </c>
      <c r="Q33" s="48">
        <v>1.5554999999999999E-4</v>
      </c>
      <c r="R33" s="17" t="s">
        <v>61</v>
      </c>
      <c r="S33" s="66">
        <f t="shared" si="10"/>
        <v>0</v>
      </c>
      <c r="T33" s="63">
        <f t="shared" si="2"/>
        <v>0</v>
      </c>
      <c r="U33" s="68">
        <f t="shared" si="11"/>
        <v>0</v>
      </c>
      <c r="V33" s="69">
        <f>U33/2000</f>
        <v>0</v>
      </c>
    </row>
    <row r="34" spans="1:22" x14ac:dyDescent="0.3">
      <c r="A34" s="18" t="s">
        <v>8</v>
      </c>
      <c r="B34" s="41">
        <v>108883</v>
      </c>
      <c r="C34" s="47">
        <v>3.4399999999999999E-3</v>
      </c>
      <c r="D34" s="48">
        <v>1.6469999999999999E-7</v>
      </c>
      <c r="E34" s="17" t="s">
        <v>61</v>
      </c>
      <c r="F34" s="37">
        <f t="shared" si="5"/>
        <v>0</v>
      </c>
      <c r="G34" s="38">
        <f t="shared" si="8"/>
        <v>0</v>
      </c>
      <c r="H34" s="39">
        <f t="shared" si="9"/>
        <v>0</v>
      </c>
      <c r="I34" s="40">
        <f t="shared" si="7"/>
        <v>0</v>
      </c>
      <c r="N34" s="18" t="s">
        <v>8</v>
      </c>
      <c r="O34" s="41">
        <v>108883</v>
      </c>
      <c r="P34" s="47">
        <v>3.4399999999999999E-3</v>
      </c>
      <c r="Q34" s="48">
        <v>1.6469999999999999E-7</v>
      </c>
      <c r="R34" s="17" t="s">
        <v>61</v>
      </c>
      <c r="S34" s="66">
        <f t="shared" si="10"/>
        <v>0</v>
      </c>
      <c r="T34" s="63">
        <f t="shared" si="2"/>
        <v>0</v>
      </c>
      <c r="U34" s="68">
        <f t="shared" si="11"/>
        <v>0</v>
      </c>
      <c r="V34" s="69">
        <f>U34/2000</f>
        <v>0</v>
      </c>
    </row>
    <row r="35" spans="1:22" ht="13.5" thickBot="1" x14ac:dyDescent="0.35">
      <c r="A35" s="171" t="s">
        <v>68</v>
      </c>
      <c r="B35" s="172">
        <v>1330207</v>
      </c>
      <c r="C35" s="173">
        <v>2.5600000000000002E-3</v>
      </c>
      <c r="D35" s="174">
        <v>1.4639999999999999E-7</v>
      </c>
      <c r="E35" s="175" t="s">
        <v>61</v>
      </c>
      <c r="F35" s="176">
        <f t="shared" si="5"/>
        <v>0</v>
      </c>
      <c r="G35" s="177">
        <f t="shared" si="8"/>
        <v>0</v>
      </c>
      <c r="H35" s="178">
        <f t="shared" si="9"/>
        <v>0</v>
      </c>
      <c r="I35" s="179">
        <f t="shared" si="7"/>
        <v>0</v>
      </c>
      <c r="N35" s="171" t="s">
        <v>68</v>
      </c>
      <c r="O35" s="172">
        <v>1330207</v>
      </c>
      <c r="P35" s="173">
        <v>2.5600000000000002E-3</v>
      </c>
      <c r="Q35" s="174">
        <v>1.4639999999999999E-7</v>
      </c>
      <c r="R35" s="175" t="s">
        <v>61</v>
      </c>
      <c r="S35" s="215">
        <f t="shared" si="10"/>
        <v>0</v>
      </c>
      <c r="T35" s="212">
        <f t="shared" si="2"/>
        <v>0</v>
      </c>
      <c r="U35" s="213">
        <f t="shared" si="11"/>
        <v>0</v>
      </c>
      <c r="V35" s="214">
        <f t="shared" si="12"/>
        <v>0</v>
      </c>
    </row>
    <row r="36" spans="1:22" x14ac:dyDescent="0.3">
      <c r="A36" s="20"/>
      <c r="N36" s="20"/>
      <c r="O36" s="21"/>
      <c r="P36" s="2"/>
      <c r="Q36" s="2"/>
      <c r="R36" s="2"/>
      <c r="S36" s="2"/>
      <c r="T36" s="2"/>
      <c r="U36" s="2"/>
      <c r="V36" s="2"/>
    </row>
    <row r="37" spans="1:22" ht="13.5" thickBot="1" x14ac:dyDescent="0.35">
      <c r="A37" s="20"/>
      <c r="N37" s="20"/>
      <c r="O37" s="21"/>
      <c r="P37" s="2"/>
      <c r="Q37" s="2"/>
      <c r="R37" s="2"/>
      <c r="S37" s="2"/>
      <c r="T37" s="2"/>
      <c r="U37" s="2"/>
      <c r="V37" s="2"/>
    </row>
    <row r="38" spans="1:22" ht="13.5" x14ac:dyDescent="0.35">
      <c r="B38" s="73" t="s">
        <v>41</v>
      </c>
      <c r="C38" s="74"/>
      <c r="D38" s="74"/>
      <c r="E38" s="75"/>
      <c r="F38" s="76" t="s">
        <v>42</v>
      </c>
      <c r="G38" s="77"/>
      <c r="H38" s="1"/>
      <c r="O38" s="73" t="s">
        <v>41</v>
      </c>
      <c r="P38" s="74"/>
      <c r="Q38" s="74"/>
      <c r="R38" s="75"/>
      <c r="S38" s="76" t="s">
        <v>42</v>
      </c>
      <c r="T38" s="77"/>
      <c r="V38" s="2"/>
    </row>
    <row r="39" spans="1:22" x14ac:dyDescent="0.3">
      <c r="B39" s="22" t="s">
        <v>43</v>
      </c>
      <c r="C39" s="78" t="s">
        <v>44</v>
      </c>
      <c r="D39" s="78"/>
      <c r="E39" s="79"/>
      <c r="F39" s="22" t="s">
        <v>5</v>
      </c>
      <c r="G39" s="23" t="s">
        <v>45</v>
      </c>
      <c r="H39" s="1"/>
      <c r="O39" s="22" t="s">
        <v>43</v>
      </c>
      <c r="P39" s="78" t="s">
        <v>44</v>
      </c>
      <c r="Q39" s="78"/>
      <c r="R39" s="79"/>
      <c r="S39" s="22" t="s">
        <v>5</v>
      </c>
      <c r="T39" s="23" t="s">
        <v>45</v>
      </c>
      <c r="V39" s="2"/>
    </row>
    <row r="40" spans="1:22" x14ac:dyDescent="0.3">
      <c r="B40" s="22" t="s">
        <v>46</v>
      </c>
      <c r="C40" s="78" t="s">
        <v>47</v>
      </c>
      <c r="D40" s="78"/>
      <c r="E40" s="79"/>
      <c r="F40" s="22" t="s">
        <v>48</v>
      </c>
      <c r="G40" s="24">
        <v>1.5E-5</v>
      </c>
      <c r="O40" s="22" t="s">
        <v>46</v>
      </c>
      <c r="P40" s="78" t="s">
        <v>47</v>
      </c>
      <c r="Q40" s="78"/>
      <c r="R40" s="79"/>
      <c r="S40" s="22" t="s">
        <v>48</v>
      </c>
      <c r="T40" s="24">
        <v>1.5E-5</v>
      </c>
      <c r="U40" s="2"/>
      <c r="V40" s="2"/>
    </row>
    <row r="41" spans="1:22" x14ac:dyDescent="0.3">
      <c r="B41" s="22" t="s">
        <v>49</v>
      </c>
      <c r="C41" s="78" t="s">
        <v>50</v>
      </c>
      <c r="D41" s="78"/>
      <c r="E41" s="79"/>
      <c r="F41" s="22" t="s">
        <v>39</v>
      </c>
      <c r="G41" s="23" t="s">
        <v>51</v>
      </c>
      <c r="O41" s="22" t="s">
        <v>49</v>
      </c>
      <c r="P41" s="78" t="s">
        <v>50</v>
      </c>
      <c r="Q41" s="78"/>
      <c r="R41" s="79"/>
      <c r="S41" s="22" t="s">
        <v>39</v>
      </c>
      <c r="T41" s="23" t="s">
        <v>51</v>
      </c>
      <c r="U41" s="2"/>
      <c r="V41" s="2"/>
    </row>
    <row r="42" spans="1:22" ht="13.5" thickBot="1" x14ac:dyDescent="0.35">
      <c r="B42" s="22" t="s">
        <v>52</v>
      </c>
      <c r="C42" s="78" t="s">
        <v>53</v>
      </c>
      <c r="D42" s="78"/>
      <c r="E42" s="79"/>
      <c r="F42" s="25" t="s">
        <v>37</v>
      </c>
      <c r="G42" s="26" t="s">
        <v>51</v>
      </c>
      <c r="O42" s="22" t="s">
        <v>52</v>
      </c>
      <c r="P42" s="78" t="s">
        <v>53</v>
      </c>
      <c r="Q42" s="78"/>
      <c r="R42" s="79"/>
      <c r="S42" s="25" t="s">
        <v>37</v>
      </c>
      <c r="T42" s="26" t="s">
        <v>51</v>
      </c>
      <c r="U42" s="2"/>
      <c r="V42" s="2"/>
    </row>
    <row r="43" spans="1:22" ht="13.5" thickBot="1" x14ac:dyDescent="0.35">
      <c r="B43" s="25" t="s">
        <v>54</v>
      </c>
      <c r="C43" s="71" t="s">
        <v>55</v>
      </c>
      <c r="D43" s="71"/>
      <c r="E43" s="72"/>
      <c r="O43" s="25" t="s">
        <v>54</v>
      </c>
      <c r="P43" s="71" t="s">
        <v>55</v>
      </c>
      <c r="Q43" s="71"/>
      <c r="R43" s="72"/>
      <c r="S43" s="2"/>
      <c r="T43" s="2"/>
      <c r="U43" s="2"/>
      <c r="V43" s="2"/>
    </row>
    <row r="44" spans="1:22" x14ac:dyDescent="0.3">
      <c r="B44" s="27"/>
      <c r="C44" s="28"/>
      <c r="D44" s="28"/>
      <c r="E44" s="28"/>
    </row>
    <row r="45" spans="1:22" x14ac:dyDescent="0.3">
      <c r="D45" s="28"/>
      <c r="E45" s="28"/>
    </row>
    <row r="46" spans="1:22" x14ac:dyDescent="0.3">
      <c r="D46" s="28"/>
      <c r="E46" s="28"/>
    </row>
    <row r="47" spans="1:22" x14ac:dyDescent="0.3">
      <c r="D47" s="28"/>
      <c r="E47" s="28"/>
    </row>
    <row r="48" spans="1:22" x14ac:dyDescent="0.3">
      <c r="D48" s="28"/>
      <c r="E48" s="28"/>
    </row>
    <row r="49" spans="1:14" x14ac:dyDescent="0.3">
      <c r="D49" s="28"/>
      <c r="E49" s="28"/>
    </row>
    <row r="51" spans="1:14" x14ac:dyDescent="0.3">
      <c r="C51" s="29"/>
      <c r="D51" s="29"/>
    </row>
    <row r="52" spans="1:14" x14ac:dyDescent="0.3">
      <c r="B52" s="1"/>
      <c r="C52" s="30"/>
    </row>
    <row r="53" spans="1:14" x14ac:dyDescent="0.3">
      <c r="C53" s="31"/>
    </row>
    <row r="54" spans="1:14" x14ac:dyDescent="0.3">
      <c r="C54" s="31"/>
    </row>
    <row r="55" spans="1:14" x14ac:dyDescent="0.3">
      <c r="C55" s="31"/>
    </row>
    <row r="56" spans="1:14" s="2" customFormat="1" x14ac:dyDescent="0.3">
      <c r="A56" s="1"/>
      <c r="B56" s="21"/>
      <c r="C56" s="31"/>
      <c r="J56" s="1"/>
      <c r="K56" s="1"/>
      <c r="L56" s="1"/>
      <c r="M56" s="1"/>
      <c r="N56" s="1"/>
    </row>
    <row r="57" spans="1:14" s="2" customFormat="1" x14ac:dyDescent="0.3">
      <c r="A57" s="32"/>
      <c r="B57" s="33"/>
      <c r="C57" s="30"/>
      <c r="J57" s="1"/>
      <c r="K57" s="1"/>
      <c r="L57" s="1"/>
      <c r="M57" s="1"/>
      <c r="N57" s="1"/>
    </row>
    <row r="58" spans="1:14" s="2" customFormat="1" x14ac:dyDescent="0.3">
      <c r="A58" s="32"/>
      <c r="B58" s="33"/>
      <c r="C58" s="30"/>
      <c r="J58" s="1"/>
      <c r="K58" s="1"/>
      <c r="L58" s="1"/>
      <c r="M58" s="1"/>
      <c r="N58" s="1"/>
    </row>
    <row r="59" spans="1:14" s="2" customFormat="1" x14ac:dyDescent="0.3">
      <c r="A59" s="1"/>
      <c r="B59" s="33"/>
      <c r="J59" s="1"/>
      <c r="K59" s="1"/>
      <c r="L59" s="1"/>
      <c r="M59" s="1"/>
      <c r="N59" s="1"/>
    </row>
    <row r="60" spans="1:14" s="2" customFormat="1" x14ac:dyDescent="0.3">
      <c r="A60" s="1"/>
      <c r="B60" s="33"/>
      <c r="J60" s="1"/>
      <c r="K60" s="1"/>
      <c r="L60" s="1"/>
      <c r="M60" s="1"/>
      <c r="N60" s="1"/>
    </row>
    <row r="61" spans="1:14" s="2" customFormat="1" x14ac:dyDescent="0.3">
      <c r="A61" s="1"/>
      <c r="B61" s="21"/>
      <c r="J61" s="1"/>
      <c r="K61" s="1"/>
      <c r="L61" s="1"/>
      <c r="M61" s="1"/>
      <c r="N61" s="1"/>
    </row>
    <row r="62" spans="1:14" s="2" customFormat="1" x14ac:dyDescent="0.3">
      <c r="A62" s="1"/>
      <c r="B62" s="21"/>
      <c r="J62" s="1"/>
      <c r="K62" s="1"/>
      <c r="L62" s="1"/>
      <c r="M62" s="1"/>
      <c r="N62" s="1"/>
    </row>
  </sheetData>
  <mergeCells count="59">
    <mergeCell ref="P42:R42"/>
    <mergeCell ref="P43:R43"/>
    <mergeCell ref="O38:R38"/>
    <mergeCell ref="S38:T38"/>
    <mergeCell ref="P39:R39"/>
    <mergeCell ref="P40:R40"/>
    <mergeCell ref="P41:R41"/>
    <mergeCell ref="O2:P2"/>
    <mergeCell ref="Q2:T2"/>
    <mergeCell ref="U2:V6"/>
    <mergeCell ref="O3:P3"/>
    <mergeCell ref="S3:T3"/>
    <mergeCell ref="O4:P4"/>
    <mergeCell ref="S4:T4"/>
    <mergeCell ref="O5:P5"/>
    <mergeCell ref="S5:T5"/>
    <mergeCell ref="O6:P6"/>
    <mergeCell ref="S6:T6"/>
    <mergeCell ref="P9:Q9"/>
    <mergeCell ref="P10:Q10"/>
    <mergeCell ref="P11:Q11"/>
    <mergeCell ref="N13:O13"/>
    <mergeCell ref="R9:R14"/>
    <mergeCell ref="S9:S14"/>
    <mergeCell ref="T9:T14"/>
    <mergeCell ref="U9:U14"/>
    <mergeCell ref="V9:V14"/>
    <mergeCell ref="P12:Q12"/>
    <mergeCell ref="N14:O14"/>
    <mergeCell ref="F38:G38"/>
    <mergeCell ref="C39:E39"/>
    <mergeCell ref="C40:E40"/>
    <mergeCell ref="C41:E41"/>
    <mergeCell ref="A13:B13"/>
    <mergeCell ref="A14:B14"/>
    <mergeCell ref="E9:E14"/>
    <mergeCell ref="F9:F14"/>
    <mergeCell ref="G9:G14"/>
    <mergeCell ref="C42:E42"/>
    <mergeCell ref="C43:E43"/>
    <mergeCell ref="C9:D9"/>
    <mergeCell ref="C10:D10"/>
    <mergeCell ref="C11:D11"/>
    <mergeCell ref="C12:D12"/>
    <mergeCell ref="B38:E38"/>
    <mergeCell ref="H9:H14"/>
    <mergeCell ref="I9:I14"/>
    <mergeCell ref="B5:C5"/>
    <mergeCell ref="F5:G5"/>
    <mergeCell ref="B6:C6"/>
    <mergeCell ref="F6:G6"/>
    <mergeCell ref="A1:I1"/>
    <mergeCell ref="H2:I6"/>
    <mergeCell ref="F4:G4"/>
    <mergeCell ref="B4:C4"/>
    <mergeCell ref="B2:C2"/>
    <mergeCell ref="F3:G3"/>
    <mergeCell ref="B3:C3"/>
    <mergeCell ref="D2:G2"/>
  </mergeCells>
  <pageMargins left="0.25" right="0.25" top="0.44791666666666669" bottom="0.75" header="0.3" footer="0.3"/>
  <pageSetup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NATURAL GAS</vt:lpstr>
      <vt:lpstr>PROPANE (LPG)</vt:lpstr>
      <vt:lpstr>'PROPANE (LPG)'!Print_Area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Anderson</dc:creator>
  <cp:lastModifiedBy>Taylor Morais</cp:lastModifiedBy>
  <cp:lastPrinted>2010-03-25T00:02:50Z</cp:lastPrinted>
  <dcterms:created xsi:type="dcterms:W3CDTF">1996-10-03T19:15:39Z</dcterms:created>
  <dcterms:modified xsi:type="dcterms:W3CDTF">2026-02-19T19:07:06Z</dcterms:modified>
</cp:coreProperties>
</file>